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okumenty_SPŠ\švp+rvp\2026-2027\Ele-PP_2026\"/>
    </mc:Choice>
  </mc:AlternateContent>
  <xr:revisionPtr revIDLastSave="0" documentId="13_ncr:1_{B81DB1AF-42E5-46D7-9B15-8B51AC626449}" xr6:coauthVersionLast="36" xr6:coauthVersionMax="47" xr10:uidLastSave="{00000000-0000-0000-0000-000000000000}"/>
  <bookViews>
    <workbookView xWindow="33920" yWindow="1100" windowWidth="21950" windowHeight="16290" activeTab="2" xr2:uid="{00000000-000D-0000-FFFF-FFFF00000000}"/>
  </bookViews>
  <sheets>
    <sheet name="UP-Ele-PP_2024-25" sheetId="14" r:id="rId1"/>
    <sheet name="UP-Ele-PP_od_2026-27_A" sheetId="16" r:id="rId2"/>
    <sheet name="UP-Ele-PP_od_2026-27_B" sheetId="15" r:id="rId3"/>
  </sheets>
  <definedNames>
    <definedName name="_xlnm.Print_Area" localSheetId="1">'UP-Ele-PP_od_2026-27_A'!$A$1:$M$41</definedName>
    <definedName name="_xlnm.Print_Area" localSheetId="2">'UP-Ele-PP_od_2026-27_B'!$A$1:$M$41</definedName>
    <definedName name="Print_Area" localSheetId="0">'UP-Ele-PP_2024-25'!$A$1:$M$40</definedName>
    <definedName name="Print_Area" localSheetId="1">'UP-Ele-PP_od_2026-27_A'!$A$1:$M$41</definedName>
    <definedName name="Print_Area" localSheetId="2">'UP-Ele-PP_od_2026-27_B'!$A$1:$M$41</definedName>
  </definedNames>
  <calcPr calcId="191029"/>
</workbook>
</file>

<file path=xl/calcChain.xml><?xml version="1.0" encoding="utf-8"?>
<calcChain xmlns="http://schemas.openxmlformats.org/spreadsheetml/2006/main">
  <c r="M41" i="16" l="1"/>
  <c r="L41" i="16"/>
  <c r="M40" i="16"/>
  <c r="L40" i="16"/>
  <c r="H38" i="16"/>
  <c r="K36" i="16"/>
  <c r="J36" i="16"/>
  <c r="J38" i="16" s="1"/>
  <c r="I36" i="16"/>
  <c r="H36" i="16"/>
  <c r="G36" i="16"/>
  <c r="F36" i="16"/>
  <c r="E36" i="16"/>
  <c r="D36" i="16"/>
  <c r="M35" i="16"/>
  <c r="L35" i="16"/>
  <c r="M34" i="16"/>
  <c r="L34" i="16"/>
  <c r="M33" i="16"/>
  <c r="L33" i="16"/>
  <c r="M32" i="16"/>
  <c r="L32" i="16"/>
  <c r="M31" i="16"/>
  <c r="L31" i="16"/>
  <c r="M30" i="16"/>
  <c r="L30" i="16"/>
  <c r="M29" i="16"/>
  <c r="L29" i="16"/>
  <c r="M28" i="16"/>
  <c r="M36" i="16" s="1"/>
  <c r="L28" i="16"/>
  <c r="L36" i="16" s="1"/>
  <c r="K26" i="16"/>
  <c r="K38" i="16" s="1"/>
  <c r="J26" i="16"/>
  <c r="I26" i="16"/>
  <c r="I38" i="16" s="1"/>
  <c r="H26" i="16"/>
  <c r="G26" i="16"/>
  <c r="F26" i="16"/>
  <c r="F38" i="16" s="1"/>
  <c r="E26" i="16"/>
  <c r="E38" i="16" s="1"/>
  <c r="D26" i="16"/>
  <c r="D38" i="16" s="1"/>
  <c r="M25" i="16"/>
  <c r="L25" i="16"/>
  <c r="M24" i="16"/>
  <c r="L24" i="16"/>
  <c r="M23" i="16"/>
  <c r="L23" i="16"/>
  <c r="M22" i="16"/>
  <c r="L22" i="16"/>
  <c r="M21" i="16"/>
  <c r="L21" i="16"/>
  <c r="M20" i="16"/>
  <c r="L20" i="16"/>
  <c r="M19" i="16"/>
  <c r="L19" i="16"/>
  <c r="M18" i="16"/>
  <c r="L18" i="16"/>
  <c r="M17" i="16"/>
  <c r="L17" i="16"/>
  <c r="M16" i="16"/>
  <c r="L16" i="16"/>
  <c r="M15" i="16"/>
  <c r="L15" i="16"/>
  <c r="M14" i="16"/>
  <c r="L14" i="16"/>
  <c r="L26" i="16" s="1"/>
  <c r="L38" i="16" s="1"/>
  <c r="M13" i="16"/>
  <c r="L13" i="16"/>
  <c r="M26" i="16" l="1"/>
  <c r="G38" i="16"/>
  <c r="M38" i="16" s="1"/>
  <c r="L33" i="15" l="1"/>
  <c r="M33" i="15"/>
  <c r="L34" i="15"/>
  <c r="M34" i="15"/>
  <c r="L35" i="15"/>
  <c r="M35" i="15"/>
  <c r="L17" i="15"/>
  <c r="M41" i="15" l="1"/>
  <c r="L41" i="15"/>
  <c r="M40" i="15"/>
  <c r="L40" i="15"/>
  <c r="K36" i="15"/>
  <c r="J36" i="15"/>
  <c r="I36" i="15"/>
  <c r="H36" i="15"/>
  <c r="G36" i="15"/>
  <c r="F36" i="15"/>
  <c r="E36" i="15"/>
  <c r="D36" i="15"/>
  <c r="M32" i="15"/>
  <c r="L32" i="15"/>
  <c r="M31" i="15"/>
  <c r="L31" i="15"/>
  <c r="M30" i="15"/>
  <c r="L30" i="15"/>
  <c r="M29" i="15"/>
  <c r="L29" i="15"/>
  <c r="M28" i="15"/>
  <c r="L28" i="15"/>
  <c r="K26" i="15"/>
  <c r="J26" i="15"/>
  <c r="I26" i="15"/>
  <c r="H26" i="15"/>
  <c r="G26" i="15"/>
  <c r="F26" i="15"/>
  <c r="E26" i="15"/>
  <c r="D26" i="15"/>
  <c r="M25" i="15"/>
  <c r="L25" i="15"/>
  <c r="M24" i="15"/>
  <c r="L24" i="15"/>
  <c r="M23" i="15"/>
  <c r="L23" i="15"/>
  <c r="M22" i="15"/>
  <c r="L22" i="15"/>
  <c r="M21" i="15"/>
  <c r="L21" i="15"/>
  <c r="M20" i="15"/>
  <c r="L20" i="15"/>
  <c r="M19" i="15"/>
  <c r="L19" i="15"/>
  <c r="M18" i="15"/>
  <c r="L18" i="15"/>
  <c r="M17" i="15"/>
  <c r="M16" i="15"/>
  <c r="L16" i="15"/>
  <c r="M15" i="15"/>
  <c r="L15" i="15"/>
  <c r="M14" i="15"/>
  <c r="L14" i="15"/>
  <c r="M13" i="15"/>
  <c r="L13" i="15"/>
  <c r="M15" i="14"/>
  <c r="L15" i="14"/>
  <c r="L26" i="15" l="1"/>
  <c r="J38" i="15"/>
  <c r="H38" i="15"/>
  <c r="I38" i="15"/>
  <c r="K38" i="15"/>
  <c r="D38" i="15"/>
  <c r="E38" i="15"/>
  <c r="L36" i="15"/>
  <c r="M36" i="15"/>
  <c r="F38" i="15"/>
  <c r="G38" i="15"/>
  <c r="M26" i="15"/>
  <c r="M16" i="14"/>
  <c r="M40" i="14"/>
  <c r="L40" i="14"/>
  <c r="M39" i="14"/>
  <c r="L39" i="14"/>
  <c r="K35" i="14"/>
  <c r="J35" i="14"/>
  <c r="I35" i="14"/>
  <c r="H35" i="14"/>
  <c r="G35" i="14"/>
  <c r="F35" i="14"/>
  <c r="E35" i="14"/>
  <c r="D35" i="14"/>
  <c r="M34" i="14"/>
  <c r="L34" i="14"/>
  <c r="M33" i="14"/>
  <c r="L33" i="14"/>
  <c r="M32" i="14"/>
  <c r="L32" i="14"/>
  <c r="M31" i="14"/>
  <c r="L31" i="14"/>
  <c r="M30" i="14"/>
  <c r="L30" i="14"/>
  <c r="M29" i="14"/>
  <c r="L29" i="14"/>
  <c r="M28" i="14"/>
  <c r="L28" i="14"/>
  <c r="K26" i="14"/>
  <c r="K37" i="14" s="1"/>
  <c r="J26" i="14"/>
  <c r="I26" i="14"/>
  <c r="H26" i="14"/>
  <c r="G26" i="14"/>
  <c r="F26" i="14"/>
  <c r="F37" i="14" s="1"/>
  <c r="E26" i="14"/>
  <c r="D26" i="14"/>
  <c r="D37" i="14" s="1"/>
  <c r="M25" i="14"/>
  <c r="L25" i="14"/>
  <c r="M24" i="14"/>
  <c r="L24" i="14"/>
  <c r="M23" i="14"/>
  <c r="L23" i="14"/>
  <c r="M22" i="14"/>
  <c r="L22" i="14"/>
  <c r="M21" i="14"/>
  <c r="L21" i="14"/>
  <c r="M20" i="14"/>
  <c r="L20" i="14"/>
  <c r="M19" i="14"/>
  <c r="L19" i="14"/>
  <c r="M18" i="14"/>
  <c r="L18" i="14"/>
  <c r="M17" i="14"/>
  <c r="L17" i="14"/>
  <c r="L16" i="14"/>
  <c r="M14" i="14"/>
  <c r="L14" i="14"/>
  <c r="M13" i="14"/>
  <c r="L13" i="14"/>
  <c r="L38" i="15" l="1"/>
  <c r="M38" i="15"/>
  <c r="I37" i="14"/>
  <c r="G37" i="14"/>
  <c r="H37" i="14"/>
  <c r="M35" i="14"/>
  <c r="J37" i="14"/>
  <c r="M26" i="14"/>
  <c r="L26" i="14"/>
  <c r="L35" i="14"/>
  <c r="E37" i="14"/>
  <c r="L37" i="14" l="1"/>
  <c r="M37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Miroslav</author>
  </authors>
  <commentList>
    <comment ref="D20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elektřina a magnetismus v TEL</t>
        </r>
      </text>
    </comment>
    <comment ref="F20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mechanika 
termika</t>
        </r>
      </text>
    </comment>
    <comment ref="H20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vlnění a optika</t>
        </r>
      </text>
    </comment>
    <comment ref="J20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faderná fyzika</t>
        </r>
      </text>
    </comment>
    <comment ref="D24" authorId="0" shapeId="0" xr:uid="{00000000-0006-0000-0100-00000500000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PC, OS, oubory+adresáře
office(text editor, tabulková kalk., databáze, prezentace)</t>
        </r>
      </text>
    </comment>
    <comment ref="F24" authorId="0" shapeId="0" xr:uid="{00000000-0006-0000-0100-00000600000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spolupráce kanc. Balíku+makra
grafika, 3d grafika</t>
        </r>
      </text>
    </comment>
    <comment ref="H24" authorId="0" shapeId="0" xr:uid="{00000000-0006-0000-0100-00000700000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programování</t>
        </r>
      </text>
    </comment>
    <comment ref="J24" authorId="0" shapeId="0" xr:uid="{00000000-0006-0000-0100-00000800000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práce v síti, sdílení dokumentů, digi komunikace,videokonference, telefonie, </t>
        </r>
      </text>
    </comment>
    <comment ref="C29" authorId="0" shapeId="0" xr:uid="{00000000-0006-0000-0100-00000900000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add 1, 2, 6, 7, </t>
        </r>
      </text>
    </comment>
    <comment ref="C30" authorId="0" shapeId="0" xr:uid="{00000000-0006-0000-0100-00000A00000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add 3, 4, 5, 8</t>
        </r>
      </text>
    </comment>
    <comment ref="D31" authorId="0" shapeId="0" xr:uid="{00000000-0006-0000-0100-00000B00000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instalace
elektrotechnika</t>
        </r>
      </text>
    </comment>
    <comment ref="F31" authorId="0" shapeId="0" xr:uid="{00000000-0006-0000-0100-00000C00000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elektrické instalace
elektrotechnika</t>
        </r>
      </text>
    </comment>
    <comment ref="H31" authorId="0" shapeId="0" xr:uid="{00000000-0006-0000-0100-00000D00000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CNC</t>
        </r>
      </text>
    </comment>
    <comment ref="K31" authorId="0" shapeId="0" xr:uid="{00000000-0006-0000-0100-00000E00000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CNC
3D tisk, 3D skener, plotr</t>
        </r>
      </text>
    </comment>
    <comment ref="H32" authorId="0" shapeId="0" xr:uid="{00000000-0006-0000-0100-00000F00000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standardní měření stávající
</t>
        </r>
      </text>
    </comment>
    <comment ref="D33" authorId="0" shapeId="0" xr:uid="{00000000-0006-0000-0100-00001000000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normalizace graf. dokum.
Výkresová dokumentace
elektrotechnická schémata</t>
        </r>
      </text>
    </comment>
    <comment ref="E33" authorId="0" shapeId="0" xr:uid="{00000000-0006-0000-0100-00001100000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výkresy strojních částí elektrotech. Zařízení
elektrická schémata</t>
        </r>
      </text>
    </comment>
    <comment ref="F33" authorId="0" shapeId="0" xr:uid="{00000000-0006-0000-0100-00001200000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CAD, dílny, inventor</t>
        </r>
      </text>
    </comment>
    <comment ref="H33" authorId="0" shapeId="0" xr:uid="{00000000-0006-0000-0100-00001300000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modelování, 3D tisk, Scaner</t>
        </r>
      </text>
    </comment>
    <comment ref="J33" authorId="0" shapeId="0" xr:uid="{00000000-0006-0000-0100-00001400000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Eplan</t>
        </r>
      </text>
    </comment>
    <comment ref="D34" authorId="0" shapeId="0" xr:uid="{00000000-0006-0000-0100-00001500000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PC, OS, oubory+adresáře
office(text editor, tabulková kalk., databáze, prezentace)</t>
        </r>
      </text>
    </comment>
    <comment ref="F34" authorId="0" shapeId="0" xr:uid="{00000000-0006-0000-0100-00001600000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spolupráce kanc. Balíku+makra
grafika, 3d grafika</t>
        </r>
      </text>
    </comment>
    <comment ref="H34" authorId="0" shapeId="0" xr:uid="{00000000-0006-0000-0100-00001700000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programování</t>
        </r>
      </text>
    </comment>
    <comment ref="J34" authorId="0" shapeId="0" xr:uid="{00000000-0006-0000-0100-00001800000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práce v síti, sdílení dokumentů, digi komunikace,videokonference, telefonie,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tc={68CF4501-CCA4-470F-9048-957E0EA5DEAA}</author>
    <author>Paul Miroslav</author>
    <author>tc={B05C8166-5EF8-46FE-893F-58C43F326C09}</author>
    <author>tc={7C893787-0243-4F59-88B0-90B589BFA15E}</author>
    <author>tc={EBED3619-A5E0-43B4-94BD-20D8947E9CA1}</author>
    <author>tc={695D3952-FDCF-4770-9F4F-81CB7A978644}</author>
    <author>tc={365B3D1C-900A-46B8-AB81-23BBC1B3F54D}</author>
    <author>tc={17BF669D-DFDA-4CE0-9624-1F2BE95A7910}</author>
  </authors>
  <commentList>
    <comment ref="G15" authorId="0" shapeId="0" xr:uid="{68CF4501-CCA4-470F-9048-957E0EA5DEAA}">
      <text>
        <r>
          <rPr>
            <sz val="10"/>
            <rFont val="Arial CE"/>
            <charset val="238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Posílení odborné angličtiny</t>
        </r>
      </text>
    </comment>
    <comment ref="D20" authorId="1" shapeId="0" xr:uid="{4241D1E4-C3FB-4D58-A5B1-9FCCC6D7ABC3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elektřina a magnetismus v TEL</t>
        </r>
      </text>
    </comment>
    <comment ref="F20" authorId="1" shapeId="0" xr:uid="{0E6835EE-F48E-4A04-9D00-B0230DDF7537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mechanika 
termika</t>
        </r>
      </text>
    </comment>
    <comment ref="H20" authorId="1" shapeId="0" xr:uid="{C9F2DE91-48D1-47F6-A2DE-A478F9145AAE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vlnění a optika</t>
        </r>
      </text>
    </comment>
    <comment ref="J20" authorId="1" shapeId="0" xr:uid="{B6288614-C258-47CA-BA9C-DC487F69AD5A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faderná fyzika</t>
        </r>
      </text>
    </comment>
    <comment ref="D24" authorId="1" shapeId="0" xr:uid="{F3094801-FC04-4591-A32A-B3F7BE98D02E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PC, OS, oubory+adresáře
office(text editor, tabulková kalk., databáze, prezentace)</t>
        </r>
      </text>
    </comment>
    <comment ref="F24" authorId="1" shapeId="0" xr:uid="{D3D758EE-9EF2-4B7E-BD20-61F541E3D191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spolupráce kanc. Balíku+makra
grafika, 3d grafika</t>
        </r>
      </text>
    </comment>
    <comment ref="H24" authorId="1" shapeId="0" xr:uid="{229D4723-04C6-4337-BBAA-662F4E48EF2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programování</t>
        </r>
      </text>
    </comment>
    <comment ref="I24" authorId="2" shapeId="0" xr:uid="{B05C8166-5EF8-46FE-893F-58C43F326C09}">
      <text>
        <r>
          <rPr>
            <sz val="10"/>
            <rFont val="Arial CE"/>
            <charset val="238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Posílení výuky programování v Phytonu</t>
        </r>
      </text>
    </comment>
    <comment ref="J24" authorId="1" shapeId="0" xr:uid="{833F1ED0-6D67-461C-8E81-65F57B9673A5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práce v síti, sdílení dokumentů, digi komunikace,videokonference, telefonie, </t>
        </r>
      </text>
    </comment>
    <comment ref="D28" authorId="3" shapeId="0" xr:uid="{7C893787-0243-4F59-88B0-90B589BFA15E}">
      <text>
        <r>
          <rPr>
            <sz val="10"/>
            <rFont val="Arial CE"/>
            <charset val="238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1h: aplikace v ZAE</t>
        </r>
      </text>
    </comment>
    <comment ref="C29" authorId="1" shapeId="0" xr:uid="{AC99B33A-9387-44CE-9A35-1CABBFF743F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add 1, 2, 6, 7, </t>
        </r>
      </text>
    </comment>
    <comment ref="C30" authorId="1" shapeId="0" xr:uid="{9AD1520A-13E5-45D8-83D3-77DFB5881E60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add 3, 4, 5, 8</t>
        </r>
      </text>
    </comment>
    <comment ref="D31" authorId="1" shapeId="0" xr:uid="{2F58C4FE-890C-4016-9C5C-C0DED20FC40B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instalace
elektrotechnika</t>
        </r>
      </text>
    </comment>
    <comment ref="F31" authorId="1" shapeId="0" xr:uid="{C71EB97C-2F28-45EA-9584-4BE3D4F205AA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elektrické instalace
elektrotechnika</t>
        </r>
      </text>
    </comment>
    <comment ref="H31" authorId="1" shapeId="0" xr:uid="{EB6FE956-F772-4653-810B-8F6576145C72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CNC</t>
        </r>
      </text>
    </comment>
    <comment ref="K31" authorId="1" shapeId="0" xr:uid="{139C457C-D1D7-4D72-857D-7CB24E22B572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CNC
3D tisk, 3D skener, plotr</t>
        </r>
      </text>
    </comment>
    <comment ref="H32" authorId="1" shapeId="0" xr:uid="{D1117E7E-40D2-4ECE-9251-2465E2A4F31D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standardní měření stávající
</t>
        </r>
      </text>
    </comment>
    <comment ref="D33" authorId="1" shapeId="0" xr:uid="{C1CD40EC-AAE3-4B79-B5AD-C91BC78D4FAB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normalizace graf. dokum.
Výkresová dokumentace
elektrotechnická schémata</t>
        </r>
      </text>
    </comment>
    <comment ref="E33" authorId="1" shapeId="0" xr:uid="{EC894B22-13C8-497C-AA0E-59B978C2FCD4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výkresy strojních částí elektrotech. Zařízení
elektrická schémata</t>
        </r>
      </text>
    </comment>
    <comment ref="F33" authorId="1" shapeId="0" xr:uid="{A3C45984-C311-4B9D-AA16-E0DF65D6F37F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CAD, dílny, inventor</t>
        </r>
      </text>
    </comment>
    <comment ref="H33" authorId="1" shapeId="0" xr:uid="{4EED89BA-8BFA-4287-9D3D-F889627B652F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modelování, 3D tisk, Scaner</t>
        </r>
      </text>
    </comment>
    <comment ref="J33" authorId="1" shapeId="0" xr:uid="{8D69CCC0-C37A-475C-ACB3-ABE4ADBCD2E7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Eplan</t>
        </r>
      </text>
    </comment>
    <comment ref="D35" authorId="4" shapeId="0" xr:uid="{EBED3619-A5E0-43B4-94BD-20D8947E9CA1}">
      <text>
        <r>
          <rPr>
            <sz val="10"/>
            <rFont val="Arial CE"/>
            <charset val="238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Principy OZE</t>
        </r>
      </text>
    </comment>
    <comment ref="F35" authorId="5" shapeId="0" xr:uid="{695D3952-FDCF-4770-9F4F-81CB7A978644}">
      <text>
        <r>
          <rPr>
            <sz val="10"/>
            <rFont val="Arial CE"/>
            <charset val="238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Principy PLC a základy programování</t>
        </r>
      </text>
    </comment>
    <comment ref="H35" authorId="6" shapeId="0" xr:uid="{365B3D1C-900A-46B8-AB81-23BBC1B3F54D}">
      <text>
        <r>
          <rPr>
            <sz val="10"/>
            <rFont val="Arial CE"/>
            <charset val="238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Projektování OZE a SPD</t>
        </r>
      </text>
    </comment>
    <comment ref="J35" authorId="7" shapeId="0" xr:uid="{17BF669D-DFDA-4CE0-9624-1F2BE95A7910}">
      <text>
        <r>
          <rPr>
            <sz val="10"/>
            <rFont val="Arial CE"/>
            <charset val="238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Algoritmizace úloh a programování aplikací s OZE a II v jazyce ST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tc={6C9117C8-01D8-432F-976E-976977942A1A}</author>
    <author>Paul Miroslav</author>
    <author>tc={A42A2F38-3F6D-4E81-B4D3-A2C807D1044C}</author>
    <author>tc={16602B45-E690-4612-8DB7-4104A377D093}</author>
    <author>tc={B9DD0B2B-BBE4-4098-9FB7-F4643E20597B}</author>
    <author>tc={890A212B-7AF4-4822-B05B-20CADA4C955B}</author>
    <author>tc={2FFF90EB-A6BC-4D04-B613-853B11FF463F}</author>
    <author>tc={847DF27B-092E-482C-B5A3-26B56D8FCD51}</author>
  </authors>
  <commentList>
    <comment ref="G15" authorId="0" shapeId="0" xr:uid="{6C9117C8-01D8-432F-976E-976977942A1A}">
      <text>
        <r>
          <rPr>
            <sz val="10"/>
            <rFont val="Arial CE"/>
            <charset val="238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Posílení odborné angličtiny</t>
        </r>
      </text>
    </comment>
    <comment ref="D20" authorId="1" shapeId="0" xr:uid="{049303CE-47E7-480D-9484-D9DB8C0BBA5F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elektřina a magnetismus v TEL</t>
        </r>
      </text>
    </comment>
    <comment ref="F20" authorId="1" shapeId="0" xr:uid="{8701706C-FCEA-4AD1-9C6B-B5C81905ACFA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mechanika 
termika</t>
        </r>
      </text>
    </comment>
    <comment ref="H20" authorId="1" shapeId="0" xr:uid="{BC6EB6BA-9374-4B55-BE77-0C5C7E84119F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vlnění a optika</t>
        </r>
      </text>
    </comment>
    <comment ref="J20" authorId="1" shapeId="0" xr:uid="{63959697-C9BE-42FC-909E-19CFE784C79E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faderná fyzika</t>
        </r>
      </text>
    </comment>
    <comment ref="D24" authorId="1" shapeId="0" xr:uid="{2892024C-095C-4199-B584-2F78936B59AC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PC, OS, oubory+adresáře
office(text editor, tabulková kalk., databáze, prezentace)</t>
        </r>
      </text>
    </comment>
    <comment ref="F24" authorId="1" shapeId="0" xr:uid="{2957CA73-F625-4AB0-A9D5-41276F2D42F8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spolupráce kanc. Balíku+makra
grafika, 3d grafika</t>
        </r>
      </text>
    </comment>
    <comment ref="H24" authorId="1" shapeId="0" xr:uid="{8CC6E92E-94FF-4F16-A39D-4CDC28853135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programování</t>
        </r>
      </text>
    </comment>
    <comment ref="I24" authorId="2" shapeId="0" xr:uid="{A42A2F38-3F6D-4E81-B4D3-A2C807D1044C}">
      <text>
        <r>
          <rPr>
            <sz val="10"/>
            <rFont val="Arial CE"/>
            <charset val="238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Posílení výuky programování v Phytonu</t>
        </r>
      </text>
    </comment>
    <comment ref="J24" authorId="1" shapeId="0" xr:uid="{EA92693D-11F7-4522-A173-4AB79EC942ED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práce v síti, sdílení dokumentů, digi komunikace,videokonference, telefonie, </t>
        </r>
      </text>
    </comment>
    <comment ref="D28" authorId="3" shapeId="0" xr:uid="{16602B45-E690-4612-8DB7-4104A377D093}">
      <text>
        <r>
          <rPr>
            <sz val="10"/>
            <rFont val="Arial CE"/>
            <charset val="238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1h: aplikace v ZAE</t>
        </r>
      </text>
    </comment>
    <comment ref="C29" authorId="1" shapeId="0" xr:uid="{9ADFD6BA-FD00-4235-A944-ABFBC264EAF3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add 1, 2, 6, 7, </t>
        </r>
      </text>
    </comment>
    <comment ref="C30" authorId="1" shapeId="0" xr:uid="{8BD50AF1-A143-4FAE-9C52-CFC13384103D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add 3, 4, 5, 8</t>
        </r>
      </text>
    </comment>
    <comment ref="D31" authorId="1" shapeId="0" xr:uid="{D54B6CC2-779B-4E1C-A2B9-82BCDE48C6FB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instalace
elektrotechnika</t>
        </r>
      </text>
    </comment>
    <comment ref="F31" authorId="1" shapeId="0" xr:uid="{92D55373-0E63-44B1-8EA4-7675E3A5CFFF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elektrické instalace
elektrotechnika</t>
        </r>
      </text>
    </comment>
    <comment ref="H31" authorId="1" shapeId="0" xr:uid="{E41F039A-924C-4221-A632-2DF3110DC4F7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CNC</t>
        </r>
      </text>
    </comment>
    <comment ref="K31" authorId="1" shapeId="0" xr:uid="{24A123E5-6648-441C-8817-E303794B8B99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CNC
3D tisk, 3D skener, plotr</t>
        </r>
      </text>
    </comment>
    <comment ref="H32" authorId="1" shapeId="0" xr:uid="{ECFF8455-D3AF-4A78-8666-8D1380107F82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standardní měření stávající
</t>
        </r>
      </text>
    </comment>
    <comment ref="D33" authorId="1" shapeId="0" xr:uid="{162FFB1E-2851-4B5F-B136-A3C0D779E7D3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normalizace graf. dokum.
Výkresová dokumentace
elektrotechnická schémata</t>
        </r>
      </text>
    </comment>
    <comment ref="E33" authorId="1" shapeId="0" xr:uid="{4DDE20B9-38D9-468F-9C5D-32A6F53F114A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výkresy strojních částí elektrotech. Zařízení
elektrická schémata</t>
        </r>
      </text>
    </comment>
    <comment ref="F33" authorId="1" shapeId="0" xr:uid="{9F16D5ED-4324-4197-9DA7-AA64FFEFF7DB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CAD, dílny, inventor</t>
        </r>
      </text>
    </comment>
    <comment ref="H33" authorId="1" shapeId="0" xr:uid="{0385A9EF-6D7B-42A9-95E2-E20EC445990C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modelování, 3D tisk, Scaner</t>
        </r>
      </text>
    </comment>
    <comment ref="J33" authorId="1" shapeId="0" xr:uid="{EC0192DE-D91E-4131-A602-CA77C6EC3DBB}">
      <text>
        <r>
          <rPr>
            <b/>
            <sz val="9"/>
            <color indexed="81"/>
            <rFont val="Tahoma"/>
            <family val="2"/>
            <charset val="238"/>
          </rPr>
          <t>Paul Miroslav:</t>
        </r>
        <r>
          <rPr>
            <sz val="9"/>
            <color indexed="81"/>
            <rFont val="Tahoma"/>
            <family val="2"/>
            <charset val="238"/>
          </rPr>
          <t xml:space="preserve">
Eplan</t>
        </r>
      </text>
    </comment>
    <comment ref="D35" authorId="4" shapeId="0" xr:uid="{B9DD0B2B-BBE4-4098-9FB7-F4643E20597B}">
      <text>
        <r>
          <rPr>
            <sz val="10"/>
            <rFont val="Arial CE"/>
            <charset val="238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Principy OZE</t>
        </r>
      </text>
    </comment>
    <comment ref="F35" authorId="5" shapeId="0" xr:uid="{890A212B-7AF4-4822-B05B-20CADA4C955B}">
      <text>
        <r>
          <rPr>
            <sz val="10"/>
            <rFont val="Arial CE"/>
            <charset val="238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Principy PLC a základy programování</t>
        </r>
      </text>
    </comment>
    <comment ref="H35" authorId="6" shapeId="0" xr:uid="{2FFF90EB-A6BC-4D04-B613-853B11FF463F}">
      <text>
        <r>
          <rPr>
            <sz val="10"/>
            <rFont val="Arial CE"/>
            <charset val="238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Projektování OZE a SPD</t>
        </r>
      </text>
    </comment>
    <comment ref="J35" authorId="7" shapeId="0" xr:uid="{847DF27B-092E-482C-B5A3-26B56D8FCD51}">
      <text>
        <r>
          <rPr>
            <sz val="10"/>
            <rFont val="Arial CE"/>
            <charset val="238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Algoritmizace úloh a programování aplikací s OZE a II v jazyce ST</t>
        </r>
      </text>
    </comment>
  </commentList>
</comments>
</file>

<file path=xl/sharedStrings.xml><?xml version="1.0" encoding="utf-8"?>
<sst xmlns="http://schemas.openxmlformats.org/spreadsheetml/2006/main" count="384" uniqueCount="110">
  <si>
    <t>CJL</t>
  </si>
  <si>
    <t>1.</t>
  </si>
  <si>
    <t>2.</t>
  </si>
  <si>
    <t>3.</t>
  </si>
  <si>
    <t>4.</t>
  </si>
  <si>
    <t>Počet týdenních vyučovacích 
hodin v ročníku</t>
  </si>
  <si>
    <t>Kategorie a název předmětu</t>
  </si>
  <si>
    <t>Kód a název oboru vzdělání</t>
  </si>
  <si>
    <t>4 roky - denní</t>
  </si>
  <si>
    <t>Stupeň vzdělání</t>
  </si>
  <si>
    <t>Střední vzdělání s maturitní zkouškou</t>
  </si>
  <si>
    <t>Český jazyk a literatura</t>
  </si>
  <si>
    <t>Občanská nauka</t>
  </si>
  <si>
    <t>Dějepis</t>
  </si>
  <si>
    <t>DEJ</t>
  </si>
  <si>
    <t>Fyzika</t>
  </si>
  <si>
    <t xml:space="preserve">Chemie </t>
  </si>
  <si>
    <t>CHE</t>
  </si>
  <si>
    <t>Ekonomika</t>
  </si>
  <si>
    <t>TEV</t>
  </si>
  <si>
    <t>ELM</t>
  </si>
  <si>
    <t>Základy ekologie</t>
  </si>
  <si>
    <t>ZEK</t>
  </si>
  <si>
    <t>Informační a komunikační techn.</t>
  </si>
  <si>
    <t>Elektrotechnická měření</t>
  </si>
  <si>
    <t>Tělesná výchova</t>
  </si>
  <si>
    <t>Délka a forma studia</t>
  </si>
  <si>
    <t>26-41-M/01 Elektrotechnika</t>
  </si>
  <si>
    <t xml:space="preserve">UČEBNÍ PLÁN </t>
  </si>
  <si>
    <t>celk.</t>
  </si>
  <si>
    <t>cvič.</t>
  </si>
  <si>
    <t>Praktická cvičení</t>
  </si>
  <si>
    <t>4.1.</t>
  </si>
  <si>
    <t>Zkratka předmětu</t>
  </si>
  <si>
    <t>Z toho cvičení</t>
  </si>
  <si>
    <t>Celkem hodin za studium</t>
  </si>
  <si>
    <t>Celkový počet hodin</t>
  </si>
  <si>
    <t xml:space="preserve">1. Povinné všeobecně vzdělávací </t>
  </si>
  <si>
    <t>2. Povinné odborné</t>
  </si>
  <si>
    <t>3. Povinné volitelné</t>
  </si>
  <si>
    <t>4. Nepovinné volitelné</t>
  </si>
  <si>
    <t>Celkový počet povinných hodin</t>
  </si>
  <si>
    <t>Elektrotechnická zařízení</t>
  </si>
  <si>
    <t xml:space="preserve">Anglický jazyk 1 </t>
  </si>
  <si>
    <t>AJ1</t>
  </si>
  <si>
    <t>Anglická konverzace</t>
  </si>
  <si>
    <t>Německá konverzace</t>
  </si>
  <si>
    <t>AJK</t>
  </si>
  <si>
    <t>NJK</t>
  </si>
  <si>
    <t>2.6.</t>
  </si>
  <si>
    <t>2.5.</t>
  </si>
  <si>
    <t>2.4.</t>
  </si>
  <si>
    <t>2.3.</t>
  </si>
  <si>
    <t>2.2.</t>
  </si>
  <si>
    <t>2.1.</t>
  </si>
  <si>
    <t>1.12.</t>
  </si>
  <si>
    <t>1.11.</t>
  </si>
  <si>
    <t>1.10.</t>
  </si>
  <si>
    <t>1.9.</t>
  </si>
  <si>
    <t>1.8.</t>
  </si>
  <si>
    <t>1.7.</t>
  </si>
  <si>
    <t>1.6.</t>
  </si>
  <si>
    <t>1.5.</t>
  </si>
  <si>
    <t>1.4.</t>
  </si>
  <si>
    <t>1.3.</t>
  </si>
  <si>
    <t>1.2.</t>
  </si>
  <si>
    <t>1.1.</t>
  </si>
  <si>
    <t>Matematika a aplikace</t>
  </si>
  <si>
    <t>Počítačové projektování</t>
  </si>
  <si>
    <t>Elektronika</t>
  </si>
  <si>
    <t xml:space="preserve">Německý jazyk 2 </t>
  </si>
  <si>
    <t>NJP</t>
  </si>
  <si>
    <t>MATP</t>
  </si>
  <si>
    <t>FYZP</t>
  </si>
  <si>
    <t>EKOP</t>
  </si>
  <si>
    <t>ICTP</t>
  </si>
  <si>
    <t>EZP</t>
  </si>
  <si>
    <t>PRAP</t>
  </si>
  <si>
    <t>OBNP</t>
  </si>
  <si>
    <t>Základy elektrotechniky</t>
  </si>
  <si>
    <t>ZAE</t>
  </si>
  <si>
    <t>ELTP</t>
  </si>
  <si>
    <t>PPRP</t>
  </si>
  <si>
    <t>2.7.</t>
  </si>
  <si>
    <t>AJO</t>
  </si>
  <si>
    <t>1.13.</t>
  </si>
  <si>
    <t>Anglický jazyk odborný</t>
  </si>
  <si>
    <t>Datum platnosti</t>
  </si>
  <si>
    <t>Název školního vzdělávacího programu</t>
  </si>
  <si>
    <t>Elektrotechnika</t>
  </si>
  <si>
    <t>Název odborného zaměření/Specializace</t>
  </si>
  <si>
    <t>od 2. 9. 2024</t>
  </si>
  <si>
    <t>2.8.</t>
  </si>
  <si>
    <t>POZE</t>
  </si>
  <si>
    <t>NJP 3</t>
  </si>
  <si>
    <t>ICT3/POZE</t>
  </si>
  <si>
    <t>od 1. 9. 2026</t>
  </si>
  <si>
    <t>IT v elektrotechnice</t>
  </si>
  <si>
    <t>Aplikovaná elektrotechnika</t>
  </si>
  <si>
    <t>nový předmět</t>
  </si>
  <si>
    <t>ICT předmětů nad RVP:</t>
  </si>
  <si>
    <t>6 h+1 h</t>
  </si>
  <si>
    <t>Projektování v elektrotechnice</t>
  </si>
  <si>
    <t>UZE</t>
  </si>
  <si>
    <t>Udržitelé zdroje energie</t>
  </si>
  <si>
    <t>Návrh elektrotechnických systémů</t>
  </si>
  <si>
    <t>Aplikace OZE/UZE</t>
  </si>
  <si>
    <t>Matematika</t>
  </si>
  <si>
    <t>Obnovitelné zdroje energie</t>
  </si>
  <si>
    <t>OZE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</si>
</sst>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9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color indexed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trike/>
      <sz val="11"/>
      <name val="Calibri"/>
      <family val="2"/>
      <charset val="238"/>
      <scheme val="minor"/>
    </font>
    <font>
      <b/>
      <strike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" fontId="5" fillId="0" borderId="8" xfId="0" applyNumberFormat="1" applyFont="1" applyBorder="1" applyAlignment="1">
      <alignment horizontal="right" vertical="center"/>
    </xf>
    <xf numFmtId="16" fontId="5" fillId="0" borderId="10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26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6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6" fillId="0" borderId="24" xfId="0" applyFont="1" applyBorder="1" applyAlignment="1">
      <alignment vertical="center"/>
    </xf>
    <xf numFmtId="0" fontId="5" fillId="0" borderId="58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6" fillId="0" borderId="59" xfId="0" applyFont="1" applyBorder="1" applyAlignment="1">
      <alignment vertical="center"/>
    </xf>
    <xf numFmtId="16" fontId="5" fillId="0" borderId="29" xfId="0" applyNumberFormat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16" fontId="5" fillId="0" borderId="34" xfId="0" applyNumberFormat="1" applyFont="1" applyBorder="1" applyAlignment="1">
      <alignment horizontal="right" vertical="center"/>
    </xf>
    <xf numFmtId="0" fontId="6" fillId="0" borderId="3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5" fillId="0" borderId="36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16" fontId="5" fillId="0" borderId="23" xfId="0" applyNumberFormat="1" applyFont="1" applyBorder="1" applyAlignment="1">
      <alignment horizontal="right" vertical="center"/>
    </xf>
    <xf numFmtId="16" fontId="5" fillId="0" borderId="13" xfId="0" applyNumberFormat="1" applyFont="1" applyBorder="1" applyAlignment="1">
      <alignment horizontal="right" vertical="center"/>
    </xf>
    <xf numFmtId="0" fontId="5" fillId="0" borderId="2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6" fillId="0" borderId="42" xfId="0" applyFont="1" applyBorder="1" applyAlignment="1">
      <alignment vertical="center"/>
    </xf>
    <xf numFmtId="0" fontId="5" fillId="0" borderId="6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16" fontId="5" fillId="0" borderId="13" xfId="0" applyNumberFormat="1" applyFont="1" applyFill="1" applyBorder="1" applyAlignment="1">
      <alignment horizontal="right" vertical="center"/>
    </xf>
    <xf numFmtId="0" fontId="5" fillId="0" borderId="58" xfId="0" applyFont="1" applyFill="1" applyBorder="1" applyAlignment="1">
      <alignment vertical="center"/>
    </xf>
    <xf numFmtId="0" fontId="6" fillId="0" borderId="39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6" xfId="0" applyFont="1" applyFill="1" applyBorder="1"/>
    <xf numFmtId="0" fontId="5" fillId="0" borderId="26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vertical="center" wrapText="1"/>
    </xf>
    <xf numFmtId="0" fontId="6" fillId="0" borderId="37" xfId="0" applyFont="1" applyFill="1" applyBorder="1" applyAlignment="1">
      <alignment vertical="center"/>
    </xf>
    <xf numFmtId="0" fontId="10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0" fillId="0" borderId="0" xfId="0" applyFont="1" applyFill="1"/>
    <xf numFmtId="0" fontId="3" fillId="0" borderId="41" xfId="0" applyFont="1" applyBorder="1" applyAlignment="1">
      <alignment horizontal="center" vertical="center" textRotation="90" wrapText="1" shrinkToFit="1"/>
    </xf>
    <xf numFmtId="0" fontId="7" fillId="0" borderId="34" xfId="0" applyFont="1" applyBorder="1" applyAlignment="1">
      <alignment horizontal="center" textRotation="90" wrapText="1" shrinkToFit="1"/>
    </xf>
    <xf numFmtId="0" fontId="5" fillId="0" borderId="52" xfId="0" applyFont="1" applyBorder="1" applyAlignment="1">
      <alignment horizontal="center"/>
    </xf>
    <xf numFmtId="0" fontId="3" fillId="0" borderId="40" xfId="0" applyFont="1" applyBorder="1" applyAlignment="1">
      <alignment horizontal="center" vertical="center" textRotation="90" wrapText="1"/>
    </xf>
    <xf numFmtId="0" fontId="7" fillId="0" borderId="35" xfId="0" applyFont="1" applyBorder="1" applyAlignment="1">
      <alignment horizontal="center" textRotation="90" wrapText="1"/>
    </xf>
    <xf numFmtId="0" fontId="5" fillId="0" borderId="21" xfId="0" applyFont="1" applyBorder="1" applyAlignment="1">
      <alignment horizontal="center" textRotation="90"/>
    </xf>
    <xf numFmtId="0" fontId="3" fillId="0" borderId="54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9" fillId="0" borderId="38" xfId="0" applyFont="1" applyBorder="1" applyAlignment="1">
      <alignment vertical="center"/>
    </xf>
    <xf numFmtId="0" fontId="9" fillId="0" borderId="55" xfId="0" applyFont="1" applyBorder="1" applyAlignment="1">
      <alignment vertical="center"/>
    </xf>
    <xf numFmtId="0" fontId="3" fillId="0" borderId="47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7" xfId="0" applyFont="1" applyBorder="1" applyAlignment="1">
      <alignment horizontal="left" vertical="center"/>
    </xf>
    <xf numFmtId="0" fontId="9" fillId="0" borderId="37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3" fillId="0" borderId="28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9" fillId="0" borderId="53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42" xfId="0" applyFont="1" applyBorder="1" applyAlignment="1">
      <alignment vertical="center"/>
    </xf>
    <xf numFmtId="0" fontId="9" fillId="0" borderId="43" xfId="0" applyFont="1" applyBorder="1" applyAlignment="1">
      <alignment vertical="center"/>
    </xf>
    <xf numFmtId="0" fontId="4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16" fontId="5" fillId="0" borderId="41" xfId="0" applyNumberFormat="1" applyFont="1" applyBorder="1" applyAlignment="1">
      <alignment horizontal="right" vertical="center"/>
    </xf>
    <xf numFmtId="16" fontId="5" fillId="0" borderId="52" xfId="0" applyNumberFormat="1" applyFont="1" applyBorder="1" applyAlignment="1">
      <alignment horizontal="right" vertical="center"/>
    </xf>
    <xf numFmtId="0" fontId="6" fillId="0" borderId="44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6" fillId="3" borderId="29" xfId="0" applyFont="1" applyFill="1" applyBorder="1"/>
    <xf numFmtId="0" fontId="6" fillId="3" borderId="30" xfId="0" applyFont="1" applyFill="1" applyBorder="1"/>
    <xf numFmtId="0" fontId="6" fillId="3" borderId="36" xfId="0" applyFont="1" applyFill="1" applyBorder="1"/>
    <xf numFmtId="0" fontId="6" fillId="0" borderId="30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5" fillId="0" borderId="60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textRotation="90" wrapText="1" shrinkToFit="1"/>
    </xf>
    <xf numFmtId="0" fontId="7" fillId="0" borderId="31" xfId="0" applyFont="1" applyBorder="1" applyAlignment="1">
      <alignment horizontal="center" vertical="center" textRotation="90" wrapText="1" shrinkToFit="1"/>
    </xf>
    <xf numFmtId="0" fontId="7" fillId="0" borderId="51" xfId="0" applyFont="1" applyBorder="1" applyAlignment="1">
      <alignment horizontal="center" vertical="center" textRotation="90" wrapText="1" shrinkToFit="1"/>
    </xf>
    <xf numFmtId="0" fontId="6" fillId="0" borderId="44" xfId="0" applyFont="1" applyBorder="1" applyAlignment="1">
      <alignment horizontal="center" wrapText="1"/>
    </xf>
    <xf numFmtId="0" fontId="6" fillId="0" borderId="48" xfId="0" applyFont="1" applyBorder="1" applyAlignment="1">
      <alignment horizontal="center" wrapText="1"/>
    </xf>
    <xf numFmtId="0" fontId="6" fillId="0" borderId="48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6" fillId="0" borderId="50" xfId="0" applyFont="1" applyBorder="1" applyAlignment="1">
      <alignment horizontal="center"/>
    </xf>
    <xf numFmtId="0" fontId="5" fillId="0" borderId="51" xfId="0" applyFont="1" applyBorder="1" applyAlignment="1">
      <alignment horizontal="center"/>
    </xf>
    <xf numFmtId="0" fontId="6" fillId="3" borderId="29" xfId="0" applyFont="1" applyFill="1" applyBorder="1" applyAlignment="1">
      <alignment horizontal="left" vertical="center"/>
    </xf>
    <xf numFmtId="0" fontId="5" fillId="3" borderId="30" xfId="0" applyFont="1" applyFill="1" applyBorder="1" applyAlignment="1">
      <alignment vertical="center"/>
    </xf>
    <xf numFmtId="0" fontId="5" fillId="3" borderId="36" xfId="0" applyFont="1" applyFill="1" applyBorder="1" applyAlignment="1">
      <alignment vertical="center"/>
    </xf>
    <xf numFmtId="0" fontId="5" fillId="0" borderId="36" xfId="0" applyFont="1" applyBorder="1" applyAlignment="1">
      <alignment vertical="center"/>
    </xf>
    <xf numFmtId="16" fontId="6" fillId="0" borderId="29" xfId="0" applyNumberFormat="1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16" fontId="8" fillId="0" borderId="29" xfId="0" applyNumberFormat="1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aul Miroslav" id="{1685EA67-9573-4556-B80D-1340FD6A9E2E}" userId="S::paul@sps-pi.cz::6a0b71f7-4780-4610-bfa7-d4955906a017" providerId="AD"/>
</personList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5" dT="2026-02-12T13:15:12.43" personId="{1685EA67-9573-4556-B80D-1340FD6A9E2E}" id="{68CF4501-CCA4-470F-9048-957E0EA5DEAA}">
    <text>Posílení odborné angličtiny</text>
  </threadedComment>
  <threadedComment ref="I24" dT="2026-02-12T13:12:36.87" personId="{1685EA67-9573-4556-B80D-1340FD6A9E2E}" id="{B05C8166-5EF8-46FE-893F-58C43F326C09}">
    <text>Posílení výuky programování v Phytonu</text>
  </threadedComment>
  <threadedComment ref="D28" dT="2026-02-12T13:14:50.61" personId="{1685EA67-9573-4556-B80D-1340FD6A9E2E}" id="{7C893787-0243-4F59-88B0-90B589BFA15E}">
    <text>1h: aplikace v ZAE</text>
  </threadedComment>
  <threadedComment ref="D35" dT="2026-02-12T12:37:29.18" personId="{1685EA67-9573-4556-B80D-1340FD6A9E2E}" id="{EBED3619-A5E0-43B4-94BD-20D8947E9CA1}">
    <text>Principy OZE</text>
  </threadedComment>
  <threadedComment ref="F35" dT="2026-02-12T13:13:23.20" personId="{1685EA67-9573-4556-B80D-1340FD6A9E2E}" id="{695D3952-FDCF-4770-9F4F-81CB7A978644}">
    <text>Principy PLC a základy programování</text>
  </threadedComment>
  <threadedComment ref="H35" dT="2026-02-12T13:13:48.79" personId="{1685EA67-9573-4556-B80D-1340FD6A9E2E}" id="{365B3D1C-900A-46B8-AB81-23BBC1B3F54D}">
    <text>Projektování OZE a SPD</text>
  </threadedComment>
  <threadedComment ref="J35" dT="2026-02-12T13:14:10.78" personId="{1685EA67-9573-4556-B80D-1340FD6A9E2E}" id="{17BF669D-DFDA-4CE0-9624-1F2BE95A7910}">
    <text>Algoritmizace úloh a programování aplikací s OZE a II v jazyce ST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G15" dT="2026-02-12T13:15:12.43" personId="{1685EA67-9573-4556-B80D-1340FD6A9E2E}" id="{6C9117C8-01D8-432F-976E-976977942A1A}">
    <text>Posílení odborné angličtiny</text>
  </threadedComment>
  <threadedComment ref="I24" dT="2026-02-12T13:12:36.87" personId="{1685EA67-9573-4556-B80D-1340FD6A9E2E}" id="{A42A2F38-3F6D-4E81-B4D3-A2C807D1044C}">
    <text>Posílení výuky programování v Phytonu</text>
  </threadedComment>
  <threadedComment ref="D28" dT="2026-02-12T13:14:50.61" personId="{1685EA67-9573-4556-B80D-1340FD6A9E2E}" id="{16602B45-E690-4612-8DB7-4104A377D093}">
    <text>1h: aplikace v ZAE</text>
  </threadedComment>
  <threadedComment ref="D35" dT="2026-02-12T12:37:29.18" personId="{1685EA67-9573-4556-B80D-1340FD6A9E2E}" id="{B9DD0B2B-BBE4-4098-9FB7-F4643E20597B}">
    <text>Principy OZE</text>
  </threadedComment>
  <threadedComment ref="F35" dT="2026-02-12T13:13:23.20" personId="{1685EA67-9573-4556-B80D-1340FD6A9E2E}" id="{890A212B-7AF4-4822-B05B-20CADA4C955B}">
    <text>Principy PLC a základy programování</text>
  </threadedComment>
  <threadedComment ref="H35" dT="2026-02-12T13:13:48.79" personId="{1685EA67-9573-4556-B80D-1340FD6A9E2E}" id="{2FFF90EB-A6BC-4D04-B613-853B11FF463F}">
    <text>Projektování OZE a SPD</text>
  </threadedComment>
  <threadedComment ref="J35" dT="2026-02-12T13:14:10.78" personId="{1685EA67-9573-4556-B80D-1340FD6A9E2E}" id="{847DF27B-092E-482C-B5A3-26B56D8FCD51}">
    <text>Algoritmizace úloh a programování aplikací s OZE a II v jazyce ST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0"/>
  <sheetViews>
    <sheetView topLeftCell="A3" zoomScaleNormal="100" workbookViewId="0">
      <selection activeCell="A28" sqref="A28:XFD34"/>
    </sheetView>
  </sheetViews>
  <sheetFormatPr defaultRowHeight="12.5" x14ac:dyDescent="0.25"/>
  <cols>
    <col min="1" max="1" width="5.26953125" customWidth="1"/>
    <col min="2" max="2" width="26.453125" customWidth="1"/>
    <col min="3" max="3" width="7" customWidth="1"/>
    <col min="4" max="11" width="5.453125" customWidth="1"/>
    <col min="12" max="12" width="6.54296875" style="1" customWidth="1"/>
    <col min="13" max="13" width="5.26953125" style="1" customWidth="1"/>
  </cols>
  <sheetData>
    <row r="1" spans="1:13" s="2" customFormat="1" ht="19.5" customHeight="1" thickBot="1" x14ac:dyDescent="0.3">
      <c r="A1" s="117" t="s">
        <v>88</v>
      </c>
      <c r="B1" s="118"/>
      <c r="C1" s="118"/>
      <c r="D1" s="119"/>
      <c r="E1" s="120" t="s">
        <v>89</v>
      </c>
      <c r="F1" s="121"/>
      <c r="G1" s="121"/>
      <c r="H1" s="121"/>
      <c r="I1" s="121"/>
      <c r="J1" s="121"/>
      <c r="K1" s="121"/>
      <c r="L1" s="122"/>
      <c r="M1" s="123"/>
    </row>
    <row r="2" spans="1:13" s="2" customFormat="1" ht="19.5" customHeight="1" x14ac:dyDescent="0.25">
      <c r="A2" s="124" t="s">
        <v>90</v>
      </c>
      <c r="B2" s="125"/>
      <c r="C2" s="125"/>
      <c r="D2" s="126"/>
      <c r="E2" s="120" t="s">
        <v>68</v>
      </c>
      <c r="F2" s="121"/>
      <c r="G2" s="121"/>
      <c r="H2" s="121"/>
      <c r="I2" s="121"/>
      <c r="J2" s="121"/>
      <c r="K2" s="121"/>
      <c r="L2" s="122"/>
      <c r="M2" s="123"/>
    </row>
    <row r="3" spans="1:13" s="2" customFormat="1" ht="19.5" customHeight="1" x14ac:dyDescent="0.25">
      <c r="A3" s="124" t="s">
        <v>7</v>
      </c>
      <c r="B3" s="125"/>
      <c r="C3" s="125"/>
      <c r="D3" s="126"/>
      <c r="E3" s="127" t="s">
        <v>27</v>
      </c>
      <c r="F3" s="128"/>
      <c r="G3" s="128"/>
      <c r="H3" s="128"/>
      <c r="I3" s="128"/>
      <c r="J3" s="128"/>
      <c r="K3" s="128"/>
      <c r="L3" s="129"/>
      <c r="M3" s="130"/>
    </row>
    <row r="4" spans="1:13" s="2" customFormat="1" ht="19.5" customHeight="1" x14ac:dyDescent="0.25">
      <c r="A4" s="124" t="s">
        <v>26</v>
      </c>
      <c r="B4" s="125"/>
      <c r="C4" s="125"/>
      <c r="D4" s="126"/>
      <c r="E4" s="127" t="s">
        <v>8</v>
      </c>
      <c r="F4" s="128"/>
      <c r="G4" s="128"/>
      <c r="H4" s="128"/>
      <c r="I4" s="128"/>
      <c r="J4" s="128"/>
      <c r="K4" s="128"/>
      <c r="L4" s="129"/>
      <c r="M4" s="130"/>
    </row>
    <row r="5" spans="1:13" s="2" customFormat="1" ht="19.5" customHeight="1" x14ac:dyDescent="0.25">
      <c r="A5" s="124" t="s">
        <v>9</v>
      </c>
      <c r="B5" s="125"/>
      <c r="C5" s="125"/>
      <c r="D5" s="126"/>
      <c r="E5" s="127" t="s">
        <v>10</v>
      </c>
      <c r="F5" s="128"/>
      <c r="G5" s="128"/>
      <c r="H5" s="128"/>
      <c r="I5" s="128"/>
      <c r="J5" s="128"/>
      <c r="K5" s="128"/>
      <c r="L5" s="129"/>
      <c r="M5" s="130"/>
    </row>
    <row r="6" spans="1:13" s="2" customFormat="1" ht="19.5" customHeight="1" thickBot="1" x14ac:dyDescent="0.3">
      <c r="A6" s="131" t="s">
        <v>87</v>
      </c>
      <c r="B6" s="132"/>
      <c r="C6" s="132"/>
      <c r="D6" s="133"/>
      <c r="E6" s="134" t="s">
        <v>91</v>
      </c>
      <c r="F6" s="135"/>
      <c r="G6" s="135"/>
      <c r="H6" s="135"/>
      <c r="I6" s="135"/>
      <c r="J6" s="135"/>
      <c r="K6" s="135"/>
      <c r="L6" s="136"/>
      <c r="M6" s="137"/>
    </row>
    <row r="7" spans="1:13" ht="29.25" customHeight="1" thickBot="1" x14ac:dyDescent="0.3">
      <c r="A7" s="138" t="s">
        <v>28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40"/>
    </row>
    <row r="8" spans="1:13" ht="12.75" customHeight="1" x14ac:dyDescent="0.25">
      <c r="A8" s="143" t="s">
        <v>6</v>
      </c>
      <c r="B8" s="154"/>
      <c r="C8" s="158" t="s">
        <v>33</v>
      </c>
      <c r="D8" s="161" t="s">
        <v>5</v>
      </c>
      <c r="E8" s="162"/>
      <c r="F8" s="163"/>
      <c r="G8" s="163"/>
      <c r="H8" s="163"/>
      <c r="I8" s="163"/>
      <c r="J8" s="163"/>
      <c r="K8" s="164"/>
      <c r="L8" s="111" t="s">
        <v>35</v>
      </c>
      <c r="M8" s="114" t="s">
        <v>34</v>
      </c>
    </row>
    <row r="9" spans="1:13" ht="13.5" customHeight="1" thickBot="1" x14ac:dyDescent="0.3">
      <c r="A9" s="155"/>
      <c r="B9" s="156"/>
      <c r="C9" s="159"/>
      <c r="D9" s="165"/>
      <c r="E9" s="166"/>
      <c r="F9" s="166"/>
      <c r="G9" s="166"/>
      <c r="H9" s="166"/>
      <c r="I9" s="166"/>
      <c r="J9" s="166"/>
      <c r="K9" s="167"/>
      <c r="L9" s="112"/>
      <c r="M9" s="115"/>
    </row>
    <row r="10" spans="1:13" ht="9.75" customHeight="1" x14ac:dyDescent="0.25">
      <c r="A10" s="155"/>
      <c r="B10" s="156"/>
      <c r="C10" s="159"/>
      <c r="D10" s="143" t="s">
        <v>1</v>
      </c>
      <c r="E10" s="144"/>
      <c r="F10" s="143" t="s">
        <v>2</v>
      </c>
      <c r="G10" s="147"/>
      <c r="H10" s="144" t="s">
        <v>3</v>
      </c>
      <c r="I10" s="144"/>
      <c r="J10" s="143" t="s">
        <v>4</v>
      </c>
      <c r="K10" s="147"/>
      <c r="L10" s="112"/>
      <c r="M10" s="115"/>
    </row>
    <row r="11" spans="1:13" ht="9" customHeight="1" thickBot="1" x14ac:dyDescent="0.3">
      <c r="A11" s="145"/>
      <c r="B11" s="157"/>
      <c r="C11" s="160"/>
      <c r="D11" s="145"/>
      <c r="E11" s="146"/>
      <c r="F11" s="145"/>
      <c r="G11" s="148"/>
      <c r="H11" s="146"/>
      <c r="I11" s="146"/>
      <c r="J11" s="145"/>
      <c r="K11" s="148"/>
      <c r="L11" s="112"/>
      <c r="M11" s="115"/>
    </row>
    <row r="12" spans="1:13" ht="24" customHeight="1" thickBot="1" x14ac:dyDescent="0.35">
      <c r="A12" s="149" t="s">
        <v>37</v>
      </c>
      <c r="B12" s="150"/>
      <c r="C12" s="151"/>
      <c r="D12" s="3" t="s">
        <v>29</v>
      </c>
      <c r="E12" s="4" t="s">
        <v>30</v>
      </c>
      <c r="F12" s="5" t="s">
        <v>29</v>
      </c>
      <c r="G12" s="6" t="s">
        <v>30</v>
      </c>
      <c r="H12" s="7" t="s">
        <v>29</v>
      </c>
      <c r="I12" s="4" t="s">
        <v>30</v>
      </c>
      <c r="J12" s="8" t="s">
        <v>29</v>
      </c>
      <c r="K12" s="6" t="s">
        <v>30</v>
      </c>
      <c r="L12" s="113"/>
      <c r="M12" s="116"/>
    </row>
    <row r="13" spans="1:13" ht="21.75" customHeight="1" x14ac:dyDescent="0.25">
      <c r="A13" s="9" t="s">
        <v>66</v>
      </c>
      <c r="B13" s="17" t="s">
        <v>11</v>
      </c>
      <c r="C13" s="18" t="s">
        <v>0</v>
      </c>
      <c r="D13" s="19">
        <v>3</v>
      </c>
      <c r="E13" s="20"/>
      <c r="F13" s="21">
        <v>3</v>
      </c>
      <c r="G13" s="22"/>
      <c r="H13" s="19">
        <v>3</v>
      </c>
      <c r="I13" s="20"/>
      <c r="J13" s="19">
        <v>3</v>
      </c>
      <c r="K13" s="20"/>
      <c r="L13" s="23">
        <f t="shared" ref="L13:M16" si="0">D13+F13+H13+J13</f>
        <v>12</v>
      </c>
      <c r="M13" s="62">
        <f t="shared" si="0"/>
        <v>0</v>
      </c>
    </row>
    <row r="14" spans="1:13" ht="21.75" customHeight="1" x14ac:dyDescent="0.25">
      <c r="A14" s="10" t="s">
        <v>65</v>
      </c>
      <c r="B14" s="24" t="s">
        <v>43</v>
      </c>
      <c r="C14" s="25" t="s">
        <v>44</v>
      </c>
      <c r="D14" s="11">
        <v>3</v>
      </c>
      <c r="E14" s="12">
        <v>3</v>
      </c>
      <c r="F14" s="13">
        <v>3</v>
      </c>
      <c r="G14" s="12">
        <v>3</v>
      </c>
      <c r="H14" s="13">
        <v>2</v>
      </c>
      <c r="I14" s="12">
        <v>2</v>
      </c>
      <c r="J14" s="13">
        <v>2</v>
      </c>
      <c r="K14" s="12">
        <v>2</v>
      </c>
      <c r="L14" s="15">
        <f t="shared" si="0"/>
        <v>10</v>
      </c>
      <c r="M14" s="64">
        <f t="shared" si="0"/>
        <v>10</v>
      </c>
    </row>
    <row r="15" spans="1:13" ht="21.75" customHeight="1" x14ac:dyDescent="0.25">
      <c r="A15" s="55" t="s">
        <v>64</v>
      </c>
      <c r="B15" s="24" t="s">
        <v>86</v>
      </c>
      <c r="C15" s="25" t="s">
        <v>84</v>
      </c>
      <c r="D15" s="63"/>
      <c r="E15" s="64"/>
      <c r="F15" s="15"/>
      <c r="G15" s="64"/>
      <c r="H15" s="15">
        <v>1</v>
      </c>
      <c r="I15" s="64">
        <v>1</v>
      </c>
      <c r="J15" s="15">
        <v>1</v>
      </c>
      <c r="K15" s="64">
        <v>1</v>
      </c>
      <c r="L15" s="15">
        <f t="shared" si="0"/>
        <v>2</v>
      </c>
      <c r="M15" s="64">
        <f t="shared" si="0"/>
        <v>2</v>
      </c>
    </row>
    <row r="16" spans="1:13" ht="21.75" customHeight="1" x14ac:dyDescent="0.25">
      <c r="A16" s="61" t="s">
        <v>63</v>
      </c>
      <c r="B16" s="24" t="s">
        <v>70</v>
      </c>
      <c r="C16" s="25" t="s">
        <v>71</v>
      </c>
      <c r="D16" s="63">
        <v>2</v>
      </c>
      <c r="E16" s="64">
        <v>2</v>
      </c>
      <c r="F16" s="15">
        <v>2</v>
      </c>
      <c r="G16" s="16">
        <v>2</v>
      </c>
      <c r="H16" s="63">
        <v>2</v>
      </c>
      <c r="I16" s="64">
        <v>2</v>
      </c>
      <c r="J16" s="63"/>
      <c r="K16" s="64"/>
      <c r="L16" s="15">
        <f t="shared" si="0"/>
        <v>6</v>
      </c>
      <c r="M16" s="64">
        <f t="shared" si="0"/>
        <v>6</v>
      </c>
    </row>
    <row r="17" spans="1:13" ht="21.75" customHeight="1" x14ac:dyDescent="0.25">
      <c r="A17" s="10" t="s">
        <v>62</v>
      </c>
      <c r="B17" s="24" t="s">
        <v>12</v>
      </c>
      <c r="C17" s="25" t="s">
        <v>78</v>
      </c>
      <c r="D17" s="11">
        <v>1</v>
      </c>
      <c r="E17" s="12"/>
      <c r="F17" s="13">
        <v>1</v>
      </c>
      <c r="G17" s="14"/>
      <c r="H17" s="11">
        <v>1</v>
      </c>
      <c r="I17" s="12"/>
      <c r="J17" s="11"/>
      <c r="K17" s="12"/>
      <c r="L17" s="13">
        <f>D17+F17+H17+J17</f>
        <v>3</v>
      </c>
      <c r="M17" s="12">
        <f>G17+I17+K17</f>
        <v>0</v>
      </c>
    </row>
    <row r="18" spans="1:13" ht="21.75" customHeight="1" x14ac:dyDescent="0.25">
      <c r="A18" s="10" t="s">
        <v>61</v>
      </c>
      <c r="B18" s="24" t="s">
        <v>13</v>
      </c>
      <c r="C18" s="25" t="s">
        <v>14</v>
      </c>
      <c r="D18" s="11">
        <v>2</v>
      </c>
      <c r="E18" s="12"/>
      <c r="F18" s="13"/>
      <c r="G18" s="14"/>
      <c r="H18" s="11"/>
      <c r="I18" s="12"/>
      <c r="J18" s="11"/>
      <c r="K18" s="12"/>
      <c r="L18" s="13">
        <f t="shared" ref="L18:M25" si="1">D18+F18+H18+J18</f>
        <v>2</v>
      </c>
      <c r="M18" s="12">
        <f>E18</f>
        <v>0</v>
      </c>
    </row>
    <row r="19" spans="1:13" ht="21.75" customHeight="1" x14ac:dyDescent="0.25">
      <c r="A19" s="10" t="s">
        <v>60</v>
      </c>
      <c r="B19" s="24" t="s">
        <v>67</v>
      </c>
      <c r="C19" s="25" t="s">
        <v>72</v>
      </c>
      <c r="D19" s="11">
        <v>3</v>
      </c>
      <c r="E19" s="12">
        <v>1</v>
      </c>
      <c r="F19" s="13">
        <v>4</v>
      </c>
      <c r="G19" s="14"/>
      <c r="H19" s="11">
        <v>4</v>
      </c>
      <c r="I19" s="12"/>
      <c r="J19" s="11">
        <v>4</v>
      </c>
      <c r="K19" s="12"/>
      <c r="L19" s="13">
        <f t="shared" si="1"/>
        <v>15</v>
      </c>
      <c r="M19" s="12">
        <f>E19+G19+I19+K19</f>
        <v>1</v>
      </c>
    </row>
    <row r="20" spans="1:13" ht="21.75" customHeight="1" x14ac:dyDescent="0.25">
      <c r="A20" s="10" t="s">
        <v>59</v>
      </c>
      <c r="B20" s="24" t="s">
        <v>15</v>
      </c>
      <c r="C20" s="25" t="s">
        <v>73</v>
      </c>
      <c r="D20" s="11"/>
      <c r="E20" s="12"/>
      <c r="F20" s="13">
        <v>2</v>
      </c>
      <c r="G20" s="14"/>
      <c r="H20" s="11">
        <v>2</v>
      </c>
      <c r="I20" s="12"/>
      <c r="J20" s="11">
        <v>2</v>
      </c>
      <c r="K20" s="12"/>
      <c r="L20" s="13">
        <f t="shared" si="1"/>
        <v>6</v>
      </c>
      <c r="M20" s="12">
        <f t="shared" si="1"/>
        <v>0</v>
      </c>
    </row>
    <row r="21" spans="1:13" ht="21.75" customHeight="1" x14ac:dyDescent="0.25">
      <c r="A21" s="10" t="s">
        <v>58</v>
      </c>
      <c r="B21" s="24" t="s">
        <v>16</v>
      </c>
      <c r="C21" s="25" t="s">
        <v>17</v>
      </c>
      <c r="D21" s="11">
        <v>1</v>
      </c>
      <c r="E21" s="12"/>
      <c r="F21" s="13"/>
      <c r="G21" s="14"/>
      <c r="H21" s="11"/>
      <c r="I21" s="12"/>
      <c r="J21" s="11"/>
      <c r="K21" s="12"/>
      <c r="L21" s="13">
        <f t="shared" si="1"/>
        <v>1</v>
      </c>
      <c r="M21" s="12">
        <f t="shared" si="1"/>
        <v>0</v>
      </c>
    </row>
    <row r="22" spans="1:13" ht="21.75" customHeight="1" x14ac:dyDescent="0.25">
      <c r="A22" s="10" t="s">
        <v>57</v>
      </c>
      <c r="B22" s="24" t="s">
        <v>21</v>
      </c>
      <c r="C22" s="25" t="s">
        <v>22</v>
      </c>
      <c r="D22" s="11">
        <v>1</v>
      </c>
      <c r="E22" s="12"/>
      <c r="F22" s="13"/>
      <c r="G22" s="14"/>
      <c r="H22" s="11"/>
      <c r="I22" s="12"/>
      <c r="J22" s="11"/>
      <c r="K22" s="12"/>
      <c r="L22" s="13">
        <f t="shared" si="1"/>
        <v>1</v>
      </c>
      <c r="M22" s="12">
        <f t="shared" si="1"/>
        <v>0</v>
      </c>
    </row>
    <row r="23" spans="1:13" ht="21.75" customHeight="1" x14ac:dyDescent="0.25">
      <c r="A23" s="10" t="s">
        <v>56</v>
      </c>
      <c r="B23" s="24" t="s">
        <v>18</v>
      </c>
      <c r="C23" s="26" t="s">
        <v>74</v>
      </c>
      <c r="D23" s="27"/>
      <c r="E23" s="28"/>
      <c r="F23" s="29"/>
      <c r="G23" s="30"/>
      <c r="H23" s="63">
        <v>1</v>
      </c>
      <c r="I23" s="64"/>
      <c r="J23" s="63">
        <v>2</v>
      </c>
      <c r="K23" s="64">
        <v>1</v>
      </c>
      <c r="L23" s="13">
        <f t="shared" si="1"/>
        <v>3</v>
      </c>
      <c r="M23" s="12">
        <f t="shared" si="1"/>
        <v>1</v>
      </c>
    </row>
    <row r="24" spans="1:13" ht="21.75" customHeight="1" x14ac:dyDescent="0.25">
      <c r="A24" s="61" t="s">
        <v>55</v>
      </c>
      <c r="B24" s="31" t="s">
        <v>23</v>
      </c>
      <c r="C24" s="25" t="s">
        <v>75</v>
      </c>
      <c r="D24" s="11">
        <v>2</v>
      </c>
      <c r="E24" s="12">
        <v>2</v>
      </c>
      <c r="F24" s="13">
        <v>2</v>
      </c>
      <c r="G24" s="14">
        <v>2</v>
      </c>
      <c r="H24" s="11">
        <v>2</v>
      </c>
      <c r="I24" s="12">
        <v>2</v>
      </c>
      <c r="J24" s="11"/>
      <c r="K24" s="12"/>
      <c r="L24" s="13">
        <f t="shared" si="1"/>
        <v>6</v>
      </c>
      <c r="M24" s="12">
        <f t="shared" si="1"/>
        <v>6</v>
      </c>
    </row>
    <row r="25" spans="1:13" ht="21.75" customHeight="1" thickBot="1" x14ac:dyDescent="0.3">
      <c r="A25" s="55" t="s">
        <v>85</v>
      </c>
      <c r="B25" s="49" t="s">
        <v>25</v>
      </c>
      <c r="C25" s="26" t="s">
        <v>19</v>
      </c>
      <c r="D25" s="63">
        <v>2</v>
      </c>
      <c r="E25" s="64">
        <v>2</v>
      </c>
      <c r="F25" s="15">
        <v>2</v>
      </c>
      <c r="G25" s="16">
        <v>2</v>
      </c>
      <c r="H25" s="63">
        <v>2</v>
      </c>
      <c r="I25" s="64">
        <v>2</v>
      </c>
      <c r="J25" s="32">
        <v>2</v>
      </c>
      <c r="K25" s="33">
        <v>2</v>
      </c>
      <c r="L25" s="13">
        <f t="shared" si="1"/>
        <v>8</v>
      </c>
      <c r="M25" s="12">
        <f t="shared" si="1"/>
        <v>8</v>
      </c>
    </row>
    <row r="26" spans="1:13" ht="24" customHeight="1" thickBot="1" x14ac:dyDescent="0.3">
      <c r="A26" s="50"/>
      <c r="B26" s="152" t="s">
        <v>36</v>
      </c>
      <c r="C26" s="153"/>
      <c r="D26" s="34">
        <f t="shared" ref="D26:L26" si="2">SUM(D13:D25)</f>
        <v>20</v>
      </c>
      <c r="E26" s="35">
        <f t="shared" si="2"/>
        <v>10</v>
      </c>
      <c r="F26" s="34">
        <f t="shared" si="2"/>
        <v>19</v>
      </c>
      <c r="G26" s="35">
        <f t="shared" si="2"/>
        <v>9</v>
      </c>
      <c r="H26" s="34">
        <f t="shared" si="2"/>
        <v>20</v>
      </c>
      <c r="I26" s="36">
        <f t="shared" si="2"/>
        <v>9</v>
      </c>
      <c r="J26" s="37">
        <f t="shared" si="2"/>
        <v>16</v>
      </c>
      <c r="K26" s="36">
        <f t="shared" si="2"/>
        <v>6</v>
      </c>
      <c r="L26" s="34">
        <f t="shared" si="2"/>
        <v>75</v>
      </c>
      <c r="M26" s="36">
        <f>E26+G26+I26+K26</f>
        <v>34</v>
      </c>
    </row>
    <row r="27" spans="1:13" ht="24" customHeight="1" thickBot="1" x14ac:dyDescent="0.3">
      <c r="A27" s="168" t="s">
        <v>38</v>
      </c>
      <c r="B27" s="169"/>
      <c r="C27" s="170"/>
      <c r="D27" s="38" t="s">
        <v>29</v>
      </c>
      <c r="E27" s="39" t="s">
        <v>30</v>
      </c>
      <c r="F27" s="40" t="s">
        <v>29</v>
      </c>
      <c r="G27" s="41" t="s">
        <v>30</v>
      </c>
      <c r="H27" s="38" t="s">
        <v>29</v>
      </c>
      <c r="I27" s="39" t="s">
        <v>30</v>
      </c>
      <c r="J27" s="40" t="s">
        <v>29</v>
      </c>
      <c r="K27" s="41" t="s">
        <v>30</v>
      </c>
      <c r="L27" s="70"/>
      <c r="M27" s="67"/>
    </row>
    <row r="28" spans="1:13" ht="22.5" customHeight="1" x14ac:dyDescent="0.25">
      <c r="A28" s="60" t="s">
        <v>54</v>
      </c>
      <c r="B28" s="42" t="s">
        <v>79</v>
      </c>
      <c r="C28" s="43" t="s">
        <v>80</v>
      </c>
      <c r="D28" s="44">
        <v>3</v>
      </c>
      <c r="E28" s="45"/>
      <c r="F28" s="46">
        <v>3</v>
      </c>
      <c r="G28" s="47"/>
      <c r="H28" s="44"/>
      <c r="I28" s="45"/>
      <c r="J28" s="46"/>
      <c r="K28" s="47"/>
      <c r="L28" s="68">
        <f>D28+F28+H28+J28</f>
        <v>6</v>
      </c>
      <c r="M28" s="20">
        <f>E28+G28+I28+K28</f>
        <v>0</v>
      </c>
    </row>
    <row r="29" spans="1:13" ht="22.5" customHeight="1" x14ac:dyDescent="0.25">
      <c r="A29" s="60" t="s">
        <v>53</v>
      </c>
      <c r="B29" s="24" t="s">
        <v>42</v>
      </c>
      <c r="C29" s="48" t="s">
        <v>76</v>
      </c>
      <c r="D29" s="13">
        <v>2</v>
      </c>
      <c r="E29" s="14"/>
      <c r="F29" s="11">
        <v>2</v>
      </c>
      <c r="G29" s="12"/>
      <c r="H29" s="13"/>
      <c r="I29" s="14"/>
      <c r="J29" s="11"/>
      <c r="K29" s="12"/>
      <c r="L29" s="11">
        <f t="shared" ref="L29:L34" si="3">D29+F29+H29+J29</f>
        <v>4</v>
      </c>
      <c r="M29" s="12">
        <f t="shared" ref="M29:M34" si="4">E29+G29+I29+K29</f>
        <v>0</v>
      </c>
    </row>
    <row r="30" spans="1:13" ht="22.5" customHeight="1" x14ac:dyDescent="0.25">
      <c r="A30" s="60" t="s">
        <v>52</v>
      </c>
      <c r="B30" s="24" t="s">
        <v>69</v>
      </c>
      <c r="C30" s="48" t="s">
        <v>81</v>
      </c>
      <c r="D30" s="13"/>
      <c r="E30" s="14"/>
      <c r="F30" s="11">
        <v>2</v>
      </c>
      <c r="G30" s="12"/>
      <c r="H30" s="13">
        <v>2</v>
      </c>
      <c r="I30" s="14"/>
      <c r="J30" s="11">
        <v>3</v>
      </c>
      <c r="K30" s="12"/>
      <c r="L30" s="11">
        <f t="shared" si="3"/>
        <v>7</v>
      </c>
      <c r="M30" s="12">
        <f t="shared" si="4"/>
        <v>0</v>
      </c>
    </row>
    <row r="31" spans="1:13" ht="22.5" customHeight="1" x14ac:dyDescent="0.25">
      <c r="A31" s="60" t="s">
        <v>51</v>
      </c>
      <c r="B31" s="24" t="s">
        <v>31</v>
      </c>
      <c r="C31" s="48" t="s">
        <v>77</v>
      </c>
      <c r="D31" s="13">
        <v>3</v>
      </c>
      <c r="E31" s="14">
        <v>3</v>
      </c>
      <c r="F31" s="11">
        <v>3</v>
      </c>
      <c r="G31" s="12">
        <v>3</v>
      </c>
      <c r="H31" s="13">
        <v>3</v>
      </c>
      <c r="I31" s="14">
        <v>3</v>
      </c>
      <c r="J31" s="11">
        <v>3</v>
      </c>
      <c r="K31" s="12">
        <v>3</v>
      </c>
      <c r="L31" s="11">
        <f t="shared" si="3"/>
        <v>12</v>
      </c>
      <c r="M31" s="12">
        <f t="shared" si="4"/>
        <v>12</v>
      </c>
    </row>
    <row r="32" spans="1:13" ht="22.5" customHeight="1" x14ac:dyDescent="0.25">
      <c r="A32" s="10" t="s">
        <v>50</v>
      </c>
      <c r="B32" s="24" t="s">
        <v>24</v>
      </c>
      <c r="C32" s="48" t="s">
        <v>20</v>
      </c>
      <c r="D32" s="13"/>
      <c r="E32" s="14"/>
      <c r="F32" s="11"/>
      <c r="G32" s="12"/>
      <c r="H32" s="13">
        <v>5</v>
      </c>
      <c r="I32" s="14">
        <v>3</v>
      </c>
      <c r="J32" s="11">
        <v>4</v>
      </c>
      <c r="K32" s="12">
        <v>3</v>
      </c>
      <c r="L32" s="11">
        <f t="shared" si="3"/>
        <v>9</v>
      </c>
      <c r="M32" s="12">
        <f t="shared" si="4"/>
        <v>6</v>
      </c>
    </row>
    <row r="33" spans="1:13" ht="22.5" customHeight="1" thickBot="1" x14ac:dyDescent="0.3">
      <c r="A33" s="61" t="s">
        <v>49</v>
      </c>
      <c r="B33" s="49" t="s">
        <v>68</v>
      </c>
      <c r="C33" s="51" t="s">
        <v>82</v>
      </c>
      <c r="D33" s="15">
        <v>3</v>
      </c>
      <c r="E33" s="16">
        <v>1</v>
      </c>
      <c r="F33" s="63">
        <v>3</v>
      </c>
      <c r="G33" s="64">
        <v>2</v>
      </c>
      <c r="H33" s="15">
        <v>3</v>
      </c>
      <c r="I33" s="16">
        <v>2</v>
      </c>
      <c r="J33" s="63">
        <v>3</v>
      </c>
      <c r="K33" s="64">
        <v>2</v>
      </c>
      <c r="L33" s="32">
        <f t="shared" si="3"/>
        <v>12</v>
      </c>
      <c r="M33" s="33">
        <f t="shared" si="4"/>
        <v>7</v>
      </c>
    </row>
    <row r="34" spans="1:13" ht="22.5" customHeight="1" thickBot="1" x14ac:dyDescent="0.3">
      <c r="A34" s="61" t="s">
        <v>83</v>
      </c>
      <c r="B34" s="31" t="s">
        <v>23</v>
      </c>
      <c r="C34" s="25" t="s">
        <v>75</v>
      </c>
      <c r="D34" s="11"/>
      <c r="E34" s="12"/>
      <c r="F34" s="13"/>
      <c r="G34" s="14"/>
      <c r="H34" s="11"/>
      <c r="I34" s="12"/>
      <c r="J34" s="11">
        <v>4</v>
      </c>
      <c r="K34" s="12">
        <v>3</v>
      </c>
      <c r="L34" s="32">
        <f t="shared" si="3"/>
        <v>4</v>
      </c>
      <c r="M34" s="33">
        <f t="shared" si="4"/>
        <v>3</v>
      </c>
    </row>
    <row r="35" spans="1:13" ht="24" customHeight="1" thickBot="1" x14ac:dyDescent="0.3">
      <c r="A35" s="52"/>
      <c r="B35" s="152" t="s">
        <v>36</v>
      </c>
      <c r="C35" s="171"/>
      <c r="D35" s="34">
        <f t="shared" ref="D35:M35" si="5">SUM(D28:D34)</f>
        <v>11</v>
      </c>
      <c r="E35" s="36">
        <f t="shared" si="5"/>
        <v>4</v>
      </c>
      <c r="F35" s="56">
        <f t="shared" si="5"/>
        <v>13</v>
      </c>
      <c r="G35" s="35">
        <f t="shared" si="5"/>
        <v>5</v>
      </c>
      <c r="H35" s="57">
        <f t="shared" si="5"/>
        <v>13</v>
      </c>
      <c r="I35" s="36">
        <f t="shared" si="5"/>
        <v>8</v>
      </c>
      <c r="J35" s="56">
        <f t="shared" si="5"/>
        <v>17</v>
      </c>
      <c r="K35" s="35">
        <f t="shared" si="5"/>
        <v>11</v>
      </c>
      <c r="L35" s="71">
        <f t="shared" si="5"/>
        <v>54</v>
      </c>
      <c r="M35" s="69">
        <f t="shared" si="5"/>
        <v>28</v>
      </c>
    </row>
    <row r="36" spans="1:13" ht="24" customHeight="1" thickBot="1" x14ac:dyDescent="0.3">
      <c r="A36" s="172" t="s">
        <v>39</v>
      </c>
      <c r="B36" s="173"/>
      <c r="C36" s="171"/>
      <c r="D36" s="59"/>
      <c r="E36" s="59"/>
      <c r="F36" s="59"/>
      <c r="G36" s="59"/>
      <c r="H36" s="59"/>
      <c r="I36" s="59"/>
      <c r="J36" s="59"/>
      <c r="K36" s="59"/>
      <c r="L36" s="59"/>
      <c r="M36" s="58"/>
    </row>
    <row r="37" spans="1:13" s="2" customFormat="1" ht="24" customHeight="1" thickBot="1" x14ac:dyDescent="0.3">
      <c r="A37" s="174" t="s">
        <v>41</v>
      </c>
      <c r="B37" s="175"/>
      <c r="C37" s="175"/>
      <c r="D37" s="66">
        <f t="shared" ref="D37:L37" si="6">D26+D35</f>
        <v>31</v>
      </c>
      <c r="E37" s="65">
        <f t="shared" si="6"/>
        <v>14</v>
      </c>
      <c r="F37" s="66">
        <f t="shared" si="6"/>
        <v>32</v>
      </c>
      <c r="G37" s="65">
        <f t="shared" si="6"/>
        <v>14</v>
      </c>
      <c r="H37" s="66">
        <f t="shared" si="6"/>
        <v>33</v>
      </c>
      <c r="I37" s="65">
        <f t="shared" si="6"/>
        <v>17</v>
      </c>
      <c r="J37" s="66">
        <f t="shared" si="6"/>
        <v>33</v>
      </c>
      <c r="K37" s="65">
        <f t="shared" si="6"/>
        <v>17</v>
      </c>
      <c r="L37" s="66">
        <f t="shared" si="6"/>
        <v>129</v>
      </c>
      <c r="M37" s="65">
        <f>E37+G37+I37+K37</f>
        <v>62</v>
      </c>
    </row>
    <row r="38" spans="1:13" ht="24" customHeight="1" thickBot="1" x14ac:dyDescent="0.3">
      <c r="A38" s="168" t="s">
        <v>40</v>
      </c>
      <c r="B38" s="169"/>
      <c r="C38" s="169"/>
      <c r="D38" s="40" t="s">
        <v>29</v>
      </c>
      <c r="E38" s="39" t="s">
        <v>30</v>
      </c>
      <c r="F38" s="40" t="s">
        <v>29</v>
      </c>
      <c r="G38" s="41" t="s">
        <v>30</v>
      </c>
      <c r="H38" s="73" t="s">
        <v>29</v>
      </c>
      <c r="I38" s="74" t="s">
        <v>30</v>
      </c>
      <c r="J38" s="68" t="s">
        <v>29</v>
      </c>
      <c r="K38" s="72" t="s">
        <v>30</v>
      </c>
      <c r="L38" s="75"/>
      <c r="M38" s="67"/>
    </row>
    <row r="39" spans="1:13" ht="24" customHeight="1" x14ac:dyDescent="0.25">
      <c r="A39" s="141" t="s">
        <v>32</v>
      </c>
      <c r="B39" s="17" t="s">
        <v>45</v>
      </c>
      <c r="C39" s="18" t="s">
        <v>47</v>
      </c>
      <c r="D39" s="19"/>
      <c r="E39" s="20"/>
      <c r="F39" s="21"/>
      <c r="G39" s="22"/>
      <c r="H39" s="19">
        <v>2</v>
      </c>
      <c r="I39" s="22">
        <v>2</v>
      </c>
      <c r="J39" s="19">
        <v>2</v>
      </c>
      <c r="K39" s="20">
        <v>2</v>
      </c>
      <c r="L39" s="21">
        <f>D39+F39+H39+J39</f>
        <v>4</v>
      </c>
      <c r="M39" s="20">
        <f>E39+G39+I39+K39</f>
        <v>4</v>
      </c>
    </row>
    <row r="40" spans="1:13" ht="24" customHeight="1" thickBot="1" x14ac:dyDescent="0.3">
      <c r="A40" s="142"/>
      <c r="B40" s="77" t="s">
        <v>46</v>
      </c>
      <c r="C40" s="76" t="s">
        <v>48</v>
      </c>
      <c r="D40" s="32"/>
      <c r="E40" s="33"/>
      <c r="F40" s="53"/>
      <c r="G40" s="54"/>
      <c r="H40" s="32">
        <v>2</v>
      </c>
      <c r="I40" s="54">
        <v>2</v>
      </c>
      <c r="J40" s="32">
        <v>2</v>
      </c>
      <c r="K40" s="33">
        <v>2</v>
      </c>
      <c r="L40" s="53">
        <f>D40+F40+H40+J40</f>
        <v>4</v>
      </c>
      <c r="M40" s="33">
        <f>E40+G40+I40+K40</f>
        <v>4</v>
      </c>
    </row>
  </sheetData>
  <mergeCells count="30">
    <mergeCell ref="A39:A40"/>
    <mergeCell ref="D10:E11"/>
    <mergeCell ref="F10:G11"/>
    <mergeCell ref="H10:I11"/>
    <mergeCell ref="J10:K11"/>
    <mergeCell ref="A12:C12"/>
    <mergeCell ref="B26:C26"/>
    <mergeCell ref="A8:B11"/>
    <mergeCell ref="C8:C11"/>
    <mergeCell ref="D8:K9"/>
    <mergeCell ref="A27:C27"/>
    <mergeCell ref="B35:C35"/>
    <mergeCell ref="A36:C36"/>
    <mergeCell ref="A37:C37"/>
    <mergeCell ref="A38:C38"/>
    <mergeCell ref="L8:L12"/>
    <mergeCell ref="M8:M12"/>
    <mergeCell ref="A1:D1"/>
    <mergeCell ref="E1:M1"/>
    <mergeCell ref="A3:D3"/>
    <mergeCell ref="E3:M3"/>
    <mergeCell ref="A4:D4"/>
    <mergeCell ref="E4:M4"/>
    <mergeCell ref="A5:D5"/>
    <mergeCell ref="E5:M5"/>
    <mergeCell ref="A6:D6"/>
    <mergeCell ref="E6:M6"/>
    <mergeCell ref="A7:M7"/>
    <mergeCell ref="A2:D2"/>
    <mergeCell ref="E2:M2"/>
  </mergeCells>
  <pageMargins left="0.78740157480314965" right="0.39370078740157483" top="0.19685039370078741" bottom="0" header="0" footer="0"/>
  <pageSetup paperSize="9" scale="98" fitToHeight="0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EBD91-F2FD-4846-8268-8E0D9B5D8C02}">
  <sheetPr>
    <pageSetUpPr fitToPage="1"/>
  </sheetPr>
  <dimension ref="A1:S41"/>
  <sheetViews>
    <sheetView zoomScaleNormal="100" workbookViewId="0">
      <selection activeCell="E2" sqref="E2:M2"/>
    </sheetView>
  </sheetViews>
  <sheetFormatPr defaultRowHeight="12.5" x14ac:dyDescent="0.25"/>
  <cols>
    <col min="1" max="1" width="5.26953125" customWidth="1"/>
    <col min="2" max="2" width="26.453125" customWidth="1"/>
    <col min="3" max="3" width="7" customWidth="1"/>
    <col min="4" max="11" width="7.7265625" customWidth="1"/>
    <col min="12" max="13" width="7.7265625" style="1" customWidth="1"/>
    <col min="17" max="17" width="9" style="1" customWidth="1"/>
    <col min="19" max="19" width="9.1796875" style="1"/>
  </cols>
  <sheetData>
    <row r="1" spans="1:19" s="2" customFormat="1" ht="19.5" customHeight="1" thickBot="1" x14ac:dyDescent="0.3">
      <c r="A1" s="117" t="s">
        <v>88</v>
      </c>
      <c r="B1" s="118"/>
      <c r="C1" s="118"/>
      <c r="D1" s="119"/>
      <c r="E1" s="120" t="s">
        <v>89</v>
      </c>
      <c r="F1" s="121"/>
      <c r="G1" s="121"/>
      <c r="H1" s="121"/>
      <c r="I1" s="121"/>
      <c r="J1" s="121"/>
      <c r="K1" s="121"/>
      <c r="L1" s="122"/>
      <c r="M1" s="123"/>
      <c r="Q1" s="79"/>
      <c r="S1" s="79"/>
    </row>
    <row r="2" spans="1:19" s="2" customFormat="1" ht="19.5" customHeight="1" x14ac:dyDescent="0.25">
      <c r="A2" s="124" t="s">
        <v>90</v>
      </c>
      <c r="B2" s="125"/>
      <c r="C2" s="125"/>
      <c r="D2" s="126"/>
      <c r="E2" s="120" t="s">
        <v>68</v>
      </c>
      <c r="F2" s="121"/>
      <c r="G2" s="121"/>
      <c r="H2" s="121"/>
      <c r="I2" s="121"/>
      <c r="J2" s="121"/>
      <c r="K2" s="121"/>
      <c r="L2" s="122"/>
      <c r="M2" s="123"/>
      <c r="O2" s="178" t="s">
        <v>97</v>
      </c>
      <c r="P2" s="178"/>
      <c r="Q2" s="178"/>
      <c r="S2" s="79"/>
    </row>
    <row r="3" spans="1:19" s="2" customFormat="1" ht="19.5" customHeight="1" x14ac:dyDescent="0.25">
      <c r="A3" s="124" t="s">
        <v>7</v>
      </c>
      <c r="B3" s="125"/>
      <c r="C3" s="125"/>
      <c r="D3" s="126"/>
      <c r="E3" s="127" t="s">
        <v>27</v>
      </c>
      <c r="F3" s="128"/>
      <c r="G3" s="128"/>
      <c r="H3" s="128"/>
      <c r="I3" s="128"/>
      <c r="J3" s="128"/>
      <c r="K3" s="128"/>
      <c r="L3" s="129"/>
      <c r="M3" s="130"/>
      <c r="O3" s="178" t="s">
        <v>98</v>
      </c>
      <c r="P3" s="178"/>
      <c r="Q3" s="178"/>
      <c r="S3" s="79"/>
    </row>
    <row r="4" spans="1:19" s="2" customFormat="1" ht="19.5" customHeight="1" x14ac:dyDescent="0.25">
      <c r="A4" s="124" t="s">
        <v>26</v>
      </c>
      <c r="B4" s="125"/>
      <c r="C4" s="125"/>
      <c r="D4" s="126"/>
      <c r="E4" s="127" t="s">
        <v>8</v>
      </c>
      <c r="F4" s="128"/>
      <c r="G4" s="128"/>
      <c r="H4" s="128"/>
      <c r="I4" s="128"/>
      <c r="J4" s="128"/>
      <c r="K4" s="128"/>
      <c r="L4" s="129"/>
      <c r="M4" s="130"/>
      <c r="O4" s="177" t="s">
        <v>105</v>
      </c>
      <c r="P4" s="177"/>
      <c r="Q4" s="177"/>
      <c r="R4" s="177"/>
      <c r="S4" s="79"/>
    </row>
    <row r="5" spans="1:19" s="2" customFormat="1" ht="19.5" customHeight="1" x14ac:dyDescent="0.25">
      <c r="A5" s="124" t="s">
        <v>9</v>
      </c>
      <c r="B5" s="125"/>
      <c r="C5" s="125"/>
      <c r="D5" s="126"/>
      <c r="E5" s="127" t="s">
        <v>10</v>
      </c>
      <c r="F5" s="128"/>
      <c r="G5" s="128"/>
      <c r="H5" s="128"/>
      <c r="I5" s="128"/>
      <c r="J5" s="128"/>
      <c r="K5" s="128"/>
      <c r="L5" s="129"/>
      <c r="M5" s="130"/>
      <c r="O5" s="177" t="s">
        <v>106</v>
      </c>
      <c r="P5" s="177"/>
      <c r="Q5" s="177"/>
      <c r="S5" s="79"/>
    </row>
    <row r="6" spans="1:19" s="2" customFormat="1" ht="19.5" customHeight="1" thickBot="1" x14ac:dyDescent="0.3">
      <c r="A6" s="131" t="s">
        <v>87</v>
      </c>
      <c r="B6" s="132"/>
      <c r="C6" s="132"/>
      <c r="D6" s="133"/>
      <c r="E6" s="134" t="s">
        <v>96</v>
      </c>
      <c r="F6" s="135"/>
      <c r="G6" s="135"/>
      <c r="H6" s="135"/>
      <c r="I6" s="135"/>
      <c r="J6" s="135"/>
      <c r="K6" s="135"/>
      <c r="L6" s="136"/>
      <c r="M6" s="137"/>
      <c r="Q6" s="79"/>
      <c r="S6" s="79"/>
    </row>
    <row r="7" spans="1:19" ht="29.25" customHeight="1" thickBot="1" x14ac:dyDescent="0.3">
      <c r="A7" s="138" t="s">
        <v>28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40"/>
    </row>
    <row r="8" spans="1:19" ht="12.75" customHeight="1" x14ac:dyDescent="0.25">
      <c r="A8" s="143" t="s">
        <v>6</v>
      </c>
      <c r="B8" s="154"/>
      <c r="C8" s="158" t="s">
        <v>33</v>
      </c>
      <c r="D8" s="161" t="s">
        <v>5</v>
      </c>
      <c r="E8" s="162"/>
      <c r="F8" s="163"/>
      <c r="G8" s="163"/>
      <c r="H8" s="163"/>
      <c r="I8" s="163"/>
      <c r="J8" s="163"/>
      <c r="K8" s="164"/>
      <c r="L8" s="111" t="s">
        <v>35</v>
      </c>
      <c r="M8" s="114" t="s">
        <v>34</v>
      </c>
    </row>
    <row r="9" spans="1:19" ht="13.5" customHeight="1" thickBot="1" x14ac:dyDescent="0.3">
      <c r="A9" s="155"/>
      <c r="B9" s="156"/>
      <c r="C9" s="159"/>
      <c r="D9" s="165"/>
      <c r="E9" s="166"/>
      <c r="F9" s="166"/>
      <c r="G9" s="166"/>
      <c r="H9" s="166"/>
      <c r="I9" s="166"/>
      <c r="J9" s="166"/>
      <c r="K9" s="167"/>
      <c r="L9" s="112"/>
      <c r="M9" s="115"/>
    </row>
    <row r="10" spans="1:19" ht="9.75" customHeight="1" x14ac:dyDescent="0.25">
      <c r="A10" s="155"/>
      <c r="B10" s="156"/>
      <c r="C10" s="159"/>
      <c r="D10" s="143" t="s">
        <v>1</v>
      </c>
      <c r="E10" s="144"/>
      <c r="F10" s="143" t="s">
        <v>2</v>
      </c>
      <c r="G10" s="147"/>
      <c r="H10" s="144" t="s">
        <v>3</v>
      </c>
      <c r="I10" s="144"/>
      <c r="J10" s="143" t="s">
        <v>4</v>
      </c>
      <c r="K10" s="147"/>
      <c r="L10" s="112"/>
      <c r="M10" s="115"/>
    </row>
    <row r="11" spans="1:19" ht="9" customHeight="1" thickBot="1" x14ac:dyDescent="0.3">
      <c r="A11" s="145"/>
      <c r="B11" s="157"/>
      <c r="C11" s="160"/>
      <c r="D11" s="145"/>
      <c r="E11" s="146"/>
      <c r="F11" s="145"/>
      <c r="G11" s="148"/>
      <c r="H11" s="146"/>
      <c r="I11" s="146"/>
      <c r="J11" s="145"/>
      <c r="K11" s="148"/>
      <c r="L11" s="112"/>
      <c r="M11" s="115"/>
    </row>
    <row r="12" spans="1:19" ht="24" customHeight="1" thickBot="1" x14ac:dyDescent="0.35">
      <c r="A12" s="149" t="s">
        <v>37</v>
      </c>
      <c r="B12" s="150"/>
      <c r="C12" s="151"/>
      <c r="D12" s="3" t="s">
        <v>29</v>
      </c>
      <c r="E12" s="4" t="s">
        <v>30</v>
      </c>
      <c r="F12" s="5" t="s">
        <v>29</v>
      </c>
      <c r="G12" s="6" t="s">
        <v>30</v>
      </c>
      <c r="H12" s="7" t="s">
        <v>29</v>
      </c>
      <c r="I12" s="4" t="s">
        <v>30</v>
      </c>
      <c r="J12" s="8" t="s">
        <v>29</v>
      </c>
      <c r="K12" s="6" t="s">
        <v>30</v>
      </c>
      <c r="L12" s="113"/>
      <c r="M12" s="116"/>
    </row>
    <row r="13" spans="1:19" ht="21.75" customHeight="1" x14ac:dyDescent="0.25">
      <c r="A13" s="9" t="s">
        <v>66</v>
      </c>
      <c r="B13" s="17" t="s">
        <v>11</v>
      </c>
      <c r="C13" s="18" t="s">
        <v>0</v>
      </c>
      <c r="D13" s="19">
        <v>3</v>
      </c>
      <c r="E13" s="20"/>
      <c r="F13" s="21">
        <v>3</v>
      </c>
      <c r="G13" s="22"/>
      <c r="H13" s="19">
        <v>3</v>
      </c>
      <c r="I13" s="20"/>
      <c r="J13" s="19">
        <v>3</v>
      </c>
      <c r="K13" s="20"/>
      <c r="L13" s="23">
        <f t="shared" ref="L13:M16" si="0">D13+F13+H13+J13</f>
        <v>12</v>
      </c>
      <c r="M13" s="62">
        <f t="shared" si="0"/>
        <v>0</v>
      </c>
    </row>
    <row r="14" spans="1:19" ht="21.75" customHeight="1" x14ac:dyDescent="0.25">
      <c r="A14" s="10" t="s">
        <v>65</v>
      </c>
      <c r="B14" s="24" t="s">
        <v>43</v>
      </c>
      <c r="C14" s="25" t="s">
        <v>44</v>
      </c>
      <c r="D14" s="11">
        <v>3</v>
      </c>
      <c r="E14" s="12">
        <v>3</v>
      </c>
      <c r="F14" s="13">
        <v>3</v>
      </c>
      <c r="G14" s="12">
        <v>3</v>
      </c>
      <c r="H14" s="13">
        <v>2</v>
      </c>
      <c r="I14" s="12">
        <v>2</v>
      </c>
      <c r="J14" s="13">
        <v>2</v>
      </c>
      <c r="K14" s="12">
        <v>2</v>
      </c>
      <c r="L14" s="15">
        <f t="shared" si="0"/>
        <v>10</v>
      </c>
      <c r="M14" s="64">
        <f t="shared" si="0"/>
        <v>10</v>
      </c>
    </row>
    <row r="15" spans="1:19" ht="21.75" customHeight="1" x14ac:dyDescent="0.25">
      <c r="A15" s="55" t="s">
        <v>64</v>
      </c>
      <c r="B15" s="24" t="s">
        <v>86</v>
      </c>
      <c r="C15" s="25" t="s">
        <v>84</v>
      </c>
      <c r="D15" s="85"/>
      <c r="E15" s="86"/>
      <c r="F15" s="108"/>
      <c r="G15" s="109"/>
      <c r="H15" s="87">
        <v>1</v>
      </c>
      <c r="I15" s="86">
        <v>1</v>
      </c>
      <c r="J15" s="87">
        <v>1</v>
      </c>
      <c r="K15" s="86">
        <v>1</v>
      </c>
      <c r="L15" s="15">
        <f t="shared" si="0"/>
        <v>2</v>
      </c>
      <c r="M15" s="64">
        <f t="shared" si="0"/>
        <v>2</v>
      </c>
    </row>
    <row r="16" spans="1:19" ht="21.75" customHeight="1" x14ac:dyDescent="0.25">
      <c r="A16" s="61" t="s">
        <v>63</v>
      </c>
      <c r="B16" s="24" t="s">
        <v>70</v>
      </c>
      <c r="C16" s="25" t="s">
        <v>71</v>
      </c>
      <c r="D16" s="85">
        <v>2</v>
      </c>
      <c r="E16" s="86">
        <v>2</v>
      </c>
      <c r="F16" s="87">
        <v>2</v>
      </c>
      <c r="G16" s="88">
        <v>2</v>
      </c>
      <c r="H16" s="102"/>
      <c r="I16" s="86"/>
      <c r="J16" s="85"/>
      <c r="K16" s="86"/>
      <c r="L16" s="15">
        <f t="shared" si="0"/>
        <v>4</v>
      </c>
      <c r="M16" s="64">
        <f t="shared" si="0"/>
        <v>4</v>
      </c>
    </row>
    <row r="17" spans="1:19" ht="21.75" customHeight="1" x14ac:dyDescent="0.25">
      <c r="A17" s="10" t="s">
        <v>62</v>
      </c>
      <c r="B17" s="24" t="s">
        <v>12</v>
      </c>
      <c r="C17" s="25" t="s">
        <v>78</v>
      </c>
      <c r="D17" s="102">
        <v>1</v>
      </c>
      <c r="E17" s="103"/>
      <c r="F17" s="94">
        <v>1</v>
      </c>
      <c r="G17" s="90"/>
      <c r="H17" s="110"/>
      <c r="I17" s="103"/>
      <c r="J17" s="102">
        <v>1</v>
      </c>
      <c r="K17" s="103"/>
      <c r="L17" s="13">
        <f>D17+F17+J17</f>
        <v>3</v>
      </c>
      <c r="M17" s="12">
        <f>G17+I17+K17</f>
        <v>0</v>
      </c>
    </row>
    <row r="18" spans="1:19" ht="21.75" customHeight="1" x14ac:dyDescent="0.25">
      <c r="A18" s="10" t="s">
        <v>61</v>
      </c>
      <c r="B18" s="24" t="s">
        <v>13</v>
      </c>
      <c r="C18" s="25" t="s">
        <v>14</v>
      </c>
      <c r="D18" s="102">
        <v>2</v>
      </c>
      <c r="E18" s="103"/>
      <c r="F18" s="94"/>
      <c r="G18" s="95"/>
      <c r="H18" s="102"/>
      <c r="I18" s="103"/>
      <c r="J18" s="102"/>
      <c r="K18" s="103"/>
      <c r="L18" s="13">
        <f t="shared" ref="L18:M25" si="1">D18+F18+H18+J18</f>
        <v>2</v>
      </c>
      <c r="M18" s="12">
        <f>E18</f>
        <v>0</v>
      </c>
    </row>
    <row r="19" spans="1:19" ht="21.75" customHeight="1" x14ac:dyDescent="0.25">
      <c r="A19" s="10" t="s">
        <v>60</v>
      </c>
      <c r="B19" s="24" t="s">
        <v>107</v>
      </c>
      <c r="C19" s="25" t="s">
        <v>72</v>
      </c>
      <c r="D19" s="102">
        <v>3</v>
      </c>
      <c r="E19" s="103"/>
      <c r="F19" s="94">
        <v>3</v>
      </c>
      <c r="G19" s="95"/>
      <c r="H19" s="102">
        <v>3</v>
      </c>
      <c r="I19" s="103"/>
      <c r="J19" s="102">
        <v>3</v>
      </c>
      <c r="K19" s="103"/>
      <c r="L19" s="13">
        <f t="shared" si="1"/>
        <v>12</v>
      </c>
      <c r="M19" s="12">
        <f>E19+G19+I19+K19</f>
        <v>0</v>
      </c>
    </row>
    <row r="20" spans="1:19" ht="21.75" customHeight="1" x14ac:dyDescent="0.25">
      <c r="A20" s="10" t="s">
        <v>59</v>
      </c>
      <c r="B20" s="24" t="s">
        <v>15</v>
      </c>
      <c r="C20" s="25" t="s">
        <v>73</v>
      </c>
      <c r="D20" s="102">
        <v>2</v>
      </c>
      <c r="E20" s="103"/>
      <c r="F20" s="94">
        <v>2</v>
      </c>
      <c r="G20" s="95"/>
      <c r="H20" s="102"/>
      <c r="I20" s="103"/>
      <c r="J20" s="102"/>
      <c r="K20" s="103"/>
      <c r="L20" s="13">
        <f t="shared" si="1"/>
        <v>4</v>
      </c>
      <c r="M20" s="12">
        <f t="shared" si="1"/>
        <v>0</v>
      </c>
      <c r="P20" t="s">
        <v>94</v>
      </c>
      <c r="Q20" s="1">
        <v>2</v>
      </c>
      <c r="R20" t="s">
        <v>95</v>
      </c>
      <c r="S20" s="1">
        <v>1</v>
      </c>
    </row>
    <row r="21" spans="1:19" ht="21.75" customHeight="1" x14ac:dyDescent="0.25">
      <c r="A21" s="10" t="s">
        <v>58</v>
      </c>
      <c r="B21" s="24" t="s">
        <v>16</v>
      </c>
      <c r="C21" s="25" t="s">
        <v>17</v>
      </c>
      <c r="D21" s="102">
        <v>1</v>
      </c>
      <c r="E21" s="103"/>
      <c r="F21" s="94"/>
      <c r="G21" s="95"/>
      <c r="H21" s="102"/>
      <c r="I21" s="103"/>
      <c r="J21" s="102"/>
      <c r="K21" s="103"/>
      <c r="L21" s="13">
        <f t="shared" si="1"/>
        <v>1</v>
      </c>
      <c r="M21" s="12">
        <f t="shared" si="1"/>
        <v>0</v>
      </c>
      <c r="R21" t="s">
        <v>82</v>
      </c>
      <c r="S21" s="1">
        <v>1</v>
      </c>
    </row>
    <row r="22" spans="1:19" ht="21.75" customHeight="1" x14ac:dyDescent="0.25">
      <c r="A22" s="10" t="s">
        <v>57</v>
      </c>
      <c r="B22" s="24" t="s">
        <v>21</v>
      </c>
      <c r="C22" s="25" t="s">
        <v>22</v>
      </c>
      <c r="D22" s="102">
        <v>1</v>
      </c>
      <c r="E22" s="103"/>
      <c r="F22" s="94"/>
      <c r="G22" s="95"/>
      <c r="H22" s="102"/>
      <c r="I22" s="103"/>
      <c r="J22" s="102"/>
      <c r="K22" s="103"/>
      <c r="L22" s="13">
        <f t="shared" si="1"/>
        <v>1</v>
      </c>
      <c r="M22" s="12">
        <f t="shared" si="1"/>
        <v>0</v>
      </c>
    </row>
    <row r="23" spans="1:19" ht="21.75" customHeight="1" x14ac:dyDescent="0.25">
      <c r="A23" s="10" t="s">
        <v>56</v>
      </c>
      <c r="B23" s="24" t="s">
        <v>18</v>
      </c>
      <c r="C23" s="26" t="s">
        <v>74</v>
      </c>
      <c r="D23" s="104"/>
      <c r="E23" s="105"/>
      <c r="F23" s="106"/>
      <c r="G23" s="107"/>
      <c r="H23" s="85">
        <v>1</v>
      </c>
      <c r="I23" s="86"/>
      <c r="J23" s="85">
        <v>2</v>
      </c>
      <c r="K23" s="86"/>
      <c r="L23" s="13">
        <f t="shared" si="1"/>
        <v>3</v>
      </c>
      <c r="M23" s="12">
        <f t="shared" si="1"/>
        <v>0</v>
      </c>
      <c r="P23" t="s">
        <v>73</v>
      </c>
      <c r="Q23" s="1">
        <v>2</v>
      </c>
      <c r="R23" t="s">
        <v>93</v>
      </c>
      <c r="S23" s="1">
        <v>2</v>
      </c>
    </row>
    <row r="24" spans="1:19" ht="21.75" customHeight="1" x14ac:dyDescent="0.25">
      <c r="A24" s="61" t="s">
        <v>55</v>
      </c>
      <c r="B24" s="31" t="s">
        <v>23</v>
      </c>
      <c r="C24" s="25" t="s">
        <v>75</v>
      </c>
      <c r="D24" s="102">
        <v>2</v>
      </c>
      <c r="E24" s="103">
        <v>2</v>
      </c>
      <c r="F24" s="94">
        <v>2</v>
      </c>
      <c r="G24" s="95">
        <v>2</v>
      </c>
      <c r="H24" s="102">
        <v>2</v>
      </c>
      <c r="I24" s="103">
        <v>2</v>
      </c>
      <c r="J24" s="102"/>
      <c r="K24" s="103"/>
      <c r="L24" s="13">
        <f t="shared" si="1"/>
        <v>6</v>
      </c>
      <c r="M24" s="12">
        <f t="shared" si="1"/>
        <v>6</v>
      </c>
    </row>
    <row r="25" spans="1:19" ht="21.75" customHeight="1" thickBot="1" x14ac:dyDescent="0.3">
      <c r="A25" s="55" t="s">
        <v>85</v>
      </c>
      <c r="B25" s="49" t="s">
        <v>25</v>
      </c>
      <c r="C25" s="26" t="s">
        <v>19</v>
      </c>
      <c r="D25" s="63">
        <v>2</v>
      </c>
      <c r="E25" s="64">
        <v>2</v>
      </c>
      <c r="F25" s="15">
        <v>2</v>
      </c>
      <c r="G25" s="16">
        <v>2</v>
      </c>
      <c r="H25" s="63">
        <v>2</v>
      </c>
      <c r="I25" s="64">
        <v>2</v>
      </c>
      <c r="J25" s="32">
        <v>2</v>
      </c>
      <c r="K25" s="33">
        <v>2</v>
      </c>
      <c r="L25" s="13">
        <f t="shared" si="1"/>
        <v>8</v>
      </c>
      <c r="M25" s="12">
        <f t="shared" si="1"/>
        <v>8</v>
      </c>
    </row>
    <row r="26" spans="1:19" ht="24" customHeight="1" thickBot="1" x14ac:dyDescent="0.3">
      <c r="A26" s="50"/>
      <c r="B26" s="152" t="s">
        <v>36</v>
      </c>
      <c r="C26" s="153"/>
      <c r="D26" s="34">
        <f t="shared" ref="D26:K26" si="2">SUM(D13:D25)</f>
        <v>22</v>
      </c>
      <c r="E26" s="35">
        <f t="shared" si="2"/>
        <v>9</v>
      </c>
      <c r="F26" s="34">
        <f t="shared" si="2"/>
        <v>18</v>
      </c>
      <c r="G26" s="35">
        <f t="shared" si="2"/>
        <v>9</v>
      </c>
      <c r="H26" s="34">
        <f t="shared" si="2"/>
        <v>14</v>
      </c>
      <c r="I26" s="36">
        <f t="shared" si="2"/>
        <v>7</v>
      </c>
      <c r="J26" s="37">
        <f t="shared" si="2"/>
        <v>14</v>
      </c>
      <c r="K26" s="36">
        <f t="shared" si="2"/>
        <v>5</v>
      </c>
      <c r="L26" s="34">
        <f>SUM(L13:L25)</f>
        <v>68</v>
      </c>
      <c r="M26" s="36">
        <f>E26+G26+I26+K26</f>
        <v>30</v>
      </c>
    </row>
    <row r="27" spans="1:19" ht="24" customHeight="1" thickBot="1" x14ac:dyDescent="0.3">
      <c r="A27" s="168" t="s">
        <v>38</v>
      </c>
      <c r="B27" s="169"/>
      <c r="C27" s="170"/>
      <c r="D27" s="38" t="s">
        <v>29</v>
      </c>
      <c r="E27" s="39" t="s">
        <v>30</v>
      </c>
      <c r="F27" s="40" t="s">
        <v>29</v>
      </c>
      <c r="G27" s="41" t="s">
        <v>30</v>
      </c>
      <c r="H27" s="38" t="s">
        <v>29</v>
      </c>
      <c r="I27" s="39" t="s">
        <v>30</v>
      </c>
      <c r="J27" s="40" t="s">
        <v>29</v>
      </c>
      <c r="K27" s="41" t="s">
        <v>30</v>
      </c>
      <c r="L27" s="70"/>
      <c r="M27" s="67"/>
    </row>
    <row r="28" spans="1:19" ht="24" customHeight="1" x14ac:dyDescent="0.3">
      <c r="A28" s="60" t="s">
        <v>54</v>
      </c>
      <c r="B28" s="42" t="s">
        <v>79</v>
      </c>
      <c r="C28" s="78" t="s">
        <v>80</v>
      </c>
      <c r="D28" s="68">
        <v>3</v>
      </c>
      <c r="E28" s="72"/>
      <c r="F28" s="44">
        <v>3</v>
      </c>
      <c r="G28" s="45"/>
      <c r="H28" s="68"/>
      <c r="I28" s="72"/>
      <c r="J28" s="44"/>
      <c r="K28" s="45"/>
      <c r="L28" s="68">
        <f>D28+F28+H28+J28</f>
        <v>6</v>
      </c>
      <c r="M28" s="20">
        <f>E28+G28+I28+K28</f>
        <v>0</v>
      </c>
      <c r="N28" s="80"/>
    </row>
    <row r="29" spans="1:19" ht="24" customHeight="1" x14ac:dyDescent="0.3">
      <c r="A29" s="60" t="s">
        <v>53</v>
      </c>
      <c r="B29" s="24" t="s">
        <v>42</v>
      </c>
      <c r="C29" s="25" t="s">
        <v>76</v>
      </c>
      <c r="D29" s="11">
        <v>2</v>
      </c>
      <c r="E29" s="12"/>
      <c r="F29" s="13">
        <v>2</v>
      </c>
      <c r="G29" s="14"/>
      <c r="H29" s="11"/>
      <c r="I29" s="12"/>
      <c r="J29" s="13"/>
      <c r="K29" s="14"/>
      <c r="L29" s="11">
        <f t="shared" ref="L29:M35" si="3">D29+F29+H29+J29</f>
        <v>4</v>
      </c>
      <c r="M29" s="12">
        <f t="shared" si="3"/>
        <v>0</v>
      </c>
      <c r="N29" s="80"/>
    </row>
    <row r="30" spans="1:19" ht="24" customHeight="1" x14ac:dyDescent="0.3">
      <c r="A30" s="60" t="s">
        <v>52</v>
      </c>
      <c r="B30" s="24" t="s">
        <v>69</v>
      </c>
      <c r="C30" s="25" t="s">
        <v>81</v>
      </c>
      <c r="D30" s="11"/>
      <c r="E30" s="12"/>
      <c r="F30" s="13">
        <v>2</v>
      </c>
      <c r="G30" s="14"/>
      <c r="H30" s="11">
        <v>2</v>
      </c>
      <c r="I30" s="12"/>
      <c r="J30" s="13">
        <v>3</v>
      </c>
      <c r="K30" s="14"/>
      <c r="L30" s="11">
        <f t="shared" si="3"/>
        <v>7</v>
      </c>
      <c r="M30" s="12">
        <f t="shared" si="3"/>
        <v>0</v>
      </c>
      <c r="N30" s="80"/>
    </row>
    <row r="31" spans="1:19" ht="24" customHeight="1" x14ac:dyDescent="0.3">
      <c r="A31" s="60" t="s">
        <v>51</v>
      </c>
      <c r="B31" s="24" t="s">
        <v>31</v>
      </c>
      <c r="C31" s="25" t="s">
        <v>77</v>
      </c>
      <c r="D31" s="11">
        <v>2</v>
      </c>
      <c r="E31" s="12">
        <v>2</v>
      </c>
      <c r="F31" s="13">
        <v>2</v>
      </c>
      <c r="G31" s="14">
        <v>2</v>
      </c>
      <c r="H31" s="11">
        <v>3</v>
      </c>
      <c r="I31" s="12">
        <v>3</v>
      </c>
      <c r="J31" s="13">
        <v>3</v>
      </c>
      <c r="K31" s="14">
        <v>3</v>
      </c>
      <c r="L31" s="11">
        <f t="shared" si="3"/>
        <v>10</v>
      </c>
      <c r="M31" s="12">
        <f t="shared" si="3"/>
        <v>10</v>
      </c>
      <c r="N31" s="80"/>
    </row>
    <row r="32" spans="1:19" ht="24" customHeight="1" x14ac:dyDescent="0.3">
      <c r="A32" s="10" t="s">
        <v>50</v>
      </c>
      <c r="B32" s="24" t="s">
        <v>24</v>
      </c>
      <c r="C32" s="25" t="s">
        <v>20</v>
      </c>
      <c r="D32" s="11"/>
      <c r="E32" s="12"/>
      <c r="F32" s="13"/>
      <c r="G32" s="14"/>
      <c r="H32" s="11">
        <v>5</v>
      </c>
      <c r="I32" s="12">
        <v>3</v>
      </c>
      <c r="J32" s="13">
        <v>4</v>
      </c>
      <c r="K32" s="14">
        <v>3</v>
      </c>
      <c r="L32" s="11">
        <f t="shared" si="3"/>
        <v>9</v>
      </c>
      <c r="M32" s="12">
        <f t="shared" si="3"/>
        <v>6</v>
      </c>
      <c r="N32" s="80"/>
    </row>
    <row r="33" spans="1:19" ht="24" customHeight="1" x14ac:dyDescent="0.3">
      <c r="A33" s="82" t="s">
        <v>49</v>
      </c>
      <c r="B33" s="83" t="s">
        <v>102</v>
      </c>
      <c r="C33" s="84" t="s">
        <v>82</v>
      </c>
      <c r="D33" s="85">
        <v>3</v>
      </c>
      <c r="E33" s="86">
        <v>1</v>
      </c>
      <c r="F33" s="87">
        <v>3</v>
      </c>
      <c r="G33" s="88">
        <v>2</v>
      </c>
      <c r="H33" s="85">
        <v>4</v>
      </c>
      <c r="I33" s="86">
        <v>2</v>
      </c>
      <c r="J33" s="87">
        <v>3</v>
      </c>
      <c r="K33" s="88">
        <v>2</v>
      </c>
      <c r="L33" s="11">
        <f t="shared" si="3"/>
        <v>13</v>
      </c>
      <c r="M33" s="12">
        <f t="shared" si="3"/>
        <v>7</v>
      </c>
      <c r="N33" s="80"/>
    </row>
    <row r="34" spans="1:19" ht="24" customHeight="1" x14ac:dyDescent="0.3">
      <c r="A34" s="82" t="s">
        <v>83</v>
      </c>
      <c r="B34" s="83" t="s">
        <v>104</v>
      </c>
      <c r="C34" s="84" t="s">
        <v>103</v>
      </c>
      <c r="D34" s="89"/>
      <c r="E34" s="89"/>
      <c r="F34" s="90">
        <v>2</v>
      </c>
      <c r="G34" s="89"/>
      <c r="H34" s="90">
        <v>4</v>
      </c>
      <c r="I34" s="96">
        <v>3</v>
      </c>
      <c r="J34" s="90">
        <v>2</v>
      </c>
      <c r="K34" s="90">
        <v>1</v>
      </c>
      <c r="L34" s="11">
        <f t="shared" si="3"/>
        <v>8</v>
      </c>
      <c r="M34" s="12">
        <f t="shared" si="3"/>
        <v>4</v>
      </c>
      <c r="N34" s="80"/>
      <c r="O34" t="s">
        <v>99</v>
      </c>
    </row>
    <row r="35" spans="1:19" ht="24" customHeight="1" thickBot="1" x14ac:dyDescent="0.35">
      <c r="A35" s="82" t="s">
        <v>92</v>
      </c>
      <c r="B35" s="91" t="s">
        <v>23</v>
      </c>
      <c r="C35" s="92" t="s">
        <v>75</v>
      </c>
      <c r="D35" s="97"/>
      <c r="E35" s="93"/>
      <c r="F35" s="98"/>
      <c r="G35" s="99"/>
      <c r="H35" s="100"/>
      <c r="I35" s="101"/>
      <c r="J35" s="94">
        <v>4</v>
      </c>
      <c r="K35" s="95">
        <v>3</v>
      </c>
      <c r="L35" s="11">
        <f t="shared" si="3"/>
        <v>4</v>
      </c>
      <c r="M35" s="12">
        <f t="shared" si="3"/>
        <v>3</v>
      </c>
      <c r="N35" s="80"/>
      <c r="O35" s="176" t="s">
        <v>100</v>
      </c>
      <c r="P35" s="176"/>
      <c r="Q35" s="176"/>
      <c r="R35" t="s">
        <v>101</v>
      </c>
    </row>
    <row r="36" spans="1:19" ht="24" customHeight="1" thickBot="1" x14ac:dyDescent="0.35">
      <c r="A36" s="52"/>
      <c r="B36" s="152" t="s">
        <v>36</v>
      </c>
      <c r="C36" s="171"/>
      <c r="D36" s="34">
        <f t="shared" ref="D36:M36" si="4">SUM(D28:D35)</f>
        <v>10</v>
      </c>
      <c r="E36" s="36">
        <f t="shared" si="4"/>
        <v>3</v>
      </c>
      <c r="F36" s="56">
        <f t="shared" si="4"/>
        <v>14</v>
      </c>
      <c r="G36" s="35">
        <f t="shared" si="4"/>
        <v>4</v>
      </c>
      <c r="H36" s="57">
        <f t="shared" si="4"/>
        <v>18</v>
      </c>
      <c r="I36" s="36">
        <f t="shared" si="4"/>
        <v>11</v>
      </c>
      <c r="J36" s="56">
        <f t="shared" si="4"/>
        <v>19</v>
      </c>
      <c r="K36" s="35">
        <f t="shared" si="4"/>
        <v>12</v>
      </c>
      <c r="L36" s="71">
        <f t="shared" si="4"/>
        <v>61</v>
      </c>
      <c r="M36" s="69">
        <f t="shared" si="4"/>
        <v>30</v>
      </c>
      <c r="N36" s="80"/>
    </row>
    <row r="37" spans="1:19" ht="24" customHeight="1" thickBot="1" x14ac:dyDescent="0.35">
      <c r="A37" s="172" t="s">
        <v>39</v>
      </c>
      <c r="B37" s="173"/>
      <c r="C37" s="171"/>
      <c r="D37" s="59"/>
      <c r="E37" s="59"/>
      <c r="F37" s="59"/>
      <c r="G37" s="59"/>
      <c r="H37" s="59"/>
      <c r="I37" s="59"/>
      <c r="J37" s="59"/>
      <c r="K37" s="59"/>
      <c r="L37" s="59"/>
      <c r="M37" s="58"/>
      <c r="N37" s="80"/>
    </row>
    <row r="38" spans="1:19" s="2" customFormat="1" ht="24" customHeight="1" thickBot="1" x14ac:dyDescent="0.3">
      <c r="A38" s="174" t="s">
        <v>41</v>
      </c>
      <c r="B38" s="175"/>
      <c r="C38" s="175"/>
      <c r="D38" s="66">
        <f t="shared" ref="D38:L38" si="5">D26+D36</f>
        <v>32</v>
      </c>
      <c r="E38" s="65">
        <f t="shared" si="5"/>
        <v>12</v>
      </c>
      <c r="F38" s="66">
        <f t="shared" si="5"/>
        <v>32</v>
      </c>
      <c r="G38" s="65">
        <f t="shared" si="5"/>
        <v>13</v>
      </c>
      <c r="H38" s="66">
        <f t="shared" si="5"/>
        <v>32</v>
      </c>
      <c r="I38" s="65">
        <f t="shared" si="5"/>
        <v>18</v>
      </c>
      <c r="J38" s="66">
        <f t="shared" si="5"/>
        <v>33</v>
      </c>
      <c r="K38" s="65">
        <f t="shared" si="5"/>
        <v>17</v>
      </c>
      <c r="L38" s="66">
        <f t="shared" si="5"/>
        <v>129</v>
      </c>
      <c r="M38" s="65">
        <f>E38+G38+I38+K38</f>
        <v>60</v>
      </c>
      <c r="N38" s="81"/>
      <c r="Q38" s="79"/>
      <c r="S38" s="79"/>
    </row>
    <row r="39" spans="1:19" ht="24" customHeight="1" thickBot="1" x14ac:dyDescent="0.35">
      <c r="A39" s="168" t="s">
        <v>40</v>
      </c>
      <c r="B39" s="169"/>
      <c r="C39" s="169"/>
      <c r="D39" s="40" t="s">
        <v>29</v>
      </c>
      <c r="E39" s="39" t="s">
        <v>30</v>
      </c>
      <c r="F39" s="40" t="s">
        <v>29</v>
      </c>
      <c r="G39" s="41" t="s">
        <v>30</v>
      </c>
      <c r="H39" s="73" t="s">
        <v>29</v>
      </c>
      <c r="I39" s="74" t="s">
        <v>30</v>
      </c>
      <c r="J39" s="68" t="s">
        <v>29</v>
      </c>
      <c r="K39" s="72" t="s">
        <v>30</v>
      </c>
      <c r="L39" s="75"/>
      <c r="M39" s="67"/>
      <c r="N39" s="80"/>
    </row>
    <row r="40" spans="1:19" ht="24" customHeight="1" x14ac:dyDescent="0.3">
      <c r="A40" s="141" t="s">
        <v>32</v>
      </c>
      <c r="B40" s="17" t="s">
        <v>45</v>
      </c>
      <c r="C40" s="18" t="s">
        <v>47</v>
      </c>
      <c r="D40" s="19"/>
      <c r="E40" s="20"/>
      <c r="F40" s="21"/>
      <c r="G40" s="22"/>
      <c r="H40" s="19">
        <v>2</v>
      </c>
      <c r="I40" s="22">
        <v>2</v>
      </c>
      <c r="J40" s="19">
        <v>2</v>
      </c>
      <c r="K40" s="20">
        <v>2</v>
      </c>
      <c r="L40" s="21">
        <f>D40+F40+H40+J40</f>
        <v>4</v>
      </c>
      <c r="M40" s="20">
        <f>E40+G40+I40+K40</f>
        <v>4</v>
      </c>
      <c r="N40" s="80"/>
    </row>
    <row r="41" spans="1:19" ht="24" customHeight="1" thickBot="1" x14ac:dyDescent="0.35">
      <c r="A41" s="142"/>
      <c r="B41" s="77" t="s">
        <v>46</v>
      </c>
      <c r="C41" s="76" t="s">
        <v>48</v>
      </c>
      <c r="D41" s="32"/>
      <c r="E41" s="33"/>
      <c r="F41" s="53"/>
      <c r="G41" s="54"/>
      <c r="H41" s="32">
        <v>2</v>
      </c>
      <c r="I41" s="54">
        <v>2</v>
      </c>
      <c r="J41" s="32">
        <v>2</v>
      </c>
      <c r="K41" s="33">
        <v>2</v>
      </c>
      <c r="L41" s="53">
        <f>D41+F41+H41+J41</f>
        <v>4</v>
      </c>
      <c r="M41" s="33">
        <f>E41+G41+I41+K41</f>
        <v>4</v>
      </c>
      <c r="N41" s="80"/>
    </row>
  </sheetData>
  <mergeCells count="35">
    <mergeCell ref="A3:D3"/>
    <mergeCell ref="E3:M3"/>
    <mergeCell ref="O3:Q3"/>
    <mergeCell ref="A1:D1"/>
    <mergeCell ref="E1:M1"/>
    <mergeCell ref="A2:D2"/>
    <mergeCell ref="E2:M2"/>
    <mergeCell ref="O2:Q2"/>
    <mergeCell ref="A4:D4"/>
    <mergeCell ref="E4:M4"/>
    <mergeCell ref="O4:R4"/>
    <mergeCell ref="A5:D5"/>
    <mergeCell ref="E5:M5"/>
    <mergeCell ref="O5:Q5"/>
    <mergeCell ref="O35:Q35"/>
    <mergeCell ref="A6:D6"/>
    <mergeCell ref="E6:M6"/>
    <mergeCell ref="A7:M7"/>
    <mergeCell ref="A8:B11"/>
    <mergeCell ref="C8:C11"/>
    <mergeCell ref="D8:K9"/>
    <mergeCell ref="L8:L12"/>
    <mergeCell ref="M8:M12"/>
    <mergeCell ref="D10:E11"/>
    <mergeCell ref="F10:G11"/>
    <mergeCell ref="H10:I11"/>
    <mergeCell ref="J10:K11"/>
    <mergeCell ref="A12:C12"/>
    <mergeCell ref="B26:C26"/>
    <mergeCell ref="A27:C27"/>
    <mergeCell ref="B36:C36"/>
    <mergeCell ref="A37:C37"/>
    <mergeCell ref="A38:C38"/>
    <mergeCell ref="A39:C39"/>
    <mergeCell ref="A40:A41"/>
  </mergeCells>
  <pageMargins left="0.78740157480314965" right="0.39370078740157483" top="1.1811023622047245" bottom="0" header="0" footer="0"/>
  <pageSetup paperSize="9" scale="79" orientation="portrait" horizontalDpi="4294967295" verticalDpi="4294967295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318B7-8E5B-420F-8854-8A497215F663}">
  <sheetPr>
    <pageSetUpPr fitToPage="1"/>
  </sheetPr>
  <dimension ref="A1:S41"/>
  <sheetViews>
    <sheetView tabSelected="1" topLeftCell="A6" zoomScaleNormal="100" workbookViewId="0">
      <selection activeCell="N17" sqref="N17"/>
    </sheetView>
  </sheetViews>
  <sheetFormatPr defaultRowHeight="12.5" x14ac:dyDescent="0.25"/>
  <cols>
    <col min="1" max="1" width="5.26953125" customWidth="1"/>
    <col min="2" max="2" width="26.453125" customWidth="1"/>
    <col min="3" max="3" width="7" customWidth="1"/>
    <col min="4" max="11" width="7.7265625" customWidth="1"/>
    <col min="12" max="13" width="7.7265625" style="1" customWidth="1"/>
    <col min="17" max="17" width="9" style="1" customWidth="1"/>
    <col min="19" max="19" width="9.1796875" style="1"/>
  </cols>
  <sheetData>
    <row r="1" spans="1:19" s="2" customFormat="1" ht="19.5" customHeight="1" thickBot="1" x14ac:dyDescent="0.3">
      <c r="A1" s="117" t="s">
        <v>88</v>
      </c>
      <c r="B1" s="118"/>
      <c r="C1" s="118"/>
      <c r="D1" s="119"/>
      <c r="E1" s="120" t="s">
        <v>89</v>
      </c>
      <c r="F1" s="121"/>
      <c r="G1" s="121"/>
      <c r="H1" s="121"/>
      <c r="I1" s="121"/>
      <c r="J1" s="121"/>
      <c r="K1" s="121"/>
      <c r="L1" s="122"/>
      <c r="M1" s="123"/>
      <c r="Q1" s="79"/>
      <c r="S1" s="79"/>
    </row>
    <row r="2" spans="1:19" s="2" customFormat="1" ht="19.5" customHeight="1" x14ac:dyDescent="0.25">
      <c r="A2" s="124" t="s">
        <v>90</v>
      </c>
      <c r="B2" s="125"/>
      <c r="C2" s="125"/>
      <c r="D2" s="126"/>
      <c r="E2" s="120" t="s">
        <v>68</v>
      </c>
      <c r="F2" s="121"/>
      <c r="G2" s="121"/>
      <c r="H2" s="121"/>
      <c r="I2" s="121"/>
      <c r="J2" s="121"/>
      <c r="K2" s="121"/>
      <c r="L2" s="122"/>
      <c r="M2" s="123"/>
      <c r="O2" s="178" t="s">
        <v>97</v>
      </c>
      <c r="P2" s="178"/>
      <c r="Q2" s="178"/>
      <c r="S2" s="79"/>
    </row>
    <row r="3" spans="1:19" s="2" customFormat="1" ht="19.5" customHeight="1" x14ac:dyDescent="0.25">
      <c r="A3" s="124" t="s">
        <v>7</v>
      </c>
      <c r="B3" s="125"/>
      <c r="C3" s="125"/>
      <c r="D3" s="126"/>
      <c r="E3" s="127" t="s">
        <v>27</v>
      </c>
      <c r="F3" s="128"/>
      <c r="G3" s="128"/>
      <c r="H3" s="128"/>
      <c r="I3" s="128"/>
      <c r="J3" s="128"/>
      <c r="K3" s="128"/>
      <c r="L3" s="129"/>
      <c r="M3" s="130"/>
      <c r="O3" s="178" t="s">
        <v>98</v>
      </c>
      <c r="P3" s="178"/>
      <c r="Q3" s="178"/>
      <c r="S3" s="79"/>
    </row>
    <row r="4" spans="1:19" s="2" customFormat="1" ht="19.5" customHeight="1" x14ac:dyDescent="0.25">
      <c r="A4" s="124" t="s">
        <v>26</v>
      </c>
      <c r="B4" s="125"/>
      <c r="C4" s="125"/>
      <c r="D4" s="126"/>
      <c r="E4" s="127" t="s">
        <v>8</v>
      </c>
      <c r="F4" s="128"/>
      <c r="G4" s="128"/>
      <c r="H4" s="128"/>
      <c r="I4" s="128"/>
      <c r="J4" s="128"/>
      <c r="K4" s="128"/>
      <c r="L4" s="129"/>
      <c r="M4" s="130"/>
      <c r="O4" s="177" t="s">
        <v>105</v>
      </c>
      <c r="P4" s="177"/>
      <c r="Q4" s="177"/>
      <c r="R4" s="177"/>
      <c r="S4" s="79"/>
    </row>
    <row r="5" spans="1:19" s="2" customFormat="1" ht="19.5" customHeight="1" x14ac:dyDescent="0.25">
      <c r="A5" s="124" t="s">
        <v>9</v>
      </c>
      <c r="B5" s="125"/>
      <c r="C5" s="125"/>
      <c r="D5" s="126"/>
      <c r="E5" s="127" t="s">
        <v>10</v>
      </c>
      <c r="F5" s="128"/>
      <c r="G5" s="128"/>
      <c r="H5" s="128"/>
      <c r="I5" s="128"/>
      <c r="J5" s="128"/>
      <c r="K5" s="128"/>
      <c r="L5" s="129"/>
      <c r="M5" s="130"/>
      <c r="O5" s="177" t="s">
        <v>106</v>
      </c>
      <c r="P5" s="177"/>
      <c r="Q5" s="177"/>
      <c r="S5" s="79"/>
    </row>
    <row r="6" spans="1:19" s="2" customFormat="1" ht="19.5" customHeight="1" thickBot="1" x14ac:dyDescent="0.3">
      <c r="A6" s="131" t="s">
        <v>87</v>
      </c>
      <c r="B6" s="132"/>
      <c r="C6" s="132"/>
      <c r="D6" s="133"/>
      <c r="E6" s="134" t="s">
        <v>96</v>
      </c>
      <c r="F6" s="135"/>
      <c r="G6" s="135"/>
      <c r="H6" s="135"/>
      <c r="I6" s="135"/>
      <c r="J6" s="135"/>
      <c r="K6" s="135"/>
      <c r="L6" s="136"/>
      <c r="M6" s="137"/>
      <c r="Q6" s="79"/>
      <c r="S6" s="79"/>
    </row>
    <row r="7" spans="1:19" ht="29.25" customHeight="1" thickBot="1" x14ac:dyDescent="0.3">
      <c r="A7" s="138" t="s">
        <v>28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40"/>
    </row>
    <row r="8" spans="1:19" ht="12.75" customHeight="1" x14ac:dyDescent="0.25">
      <c r="A8" s="143" t="s">
        <v>6</v>
      </c>
      <c r="B8" s="154"/>
      <c r="C8" s="158" t="s">
        <v>33</v>
      </c>
      <c r="D8" s="161" t="s">
        <v>5</v>
      </c>
      <c r="E8" s="162"/>
      <c r="F8" s="163"/>
      <c r="G8" s="163"/>
      <c r="H8" s="163"/>
      <c r="I8" s="163"/>
      <c r="J8" s="163"/>
      <c r="K8" s="164"/>
      <c r="L8" s="111" t="s">
        <v>35</v>
      </c>
      <c r="M8" s="114" t="s">
        <v>34</v>
      </c>
    </row>
    <row r="9" spans="1:19" ht="13.5" customHeight="1" thickBot="1" x14ac:dyDescent="0.3">
      <c r="A9" s="155"/>
      <c r="B9" s="156"/>
      <c r="C9" s="159"/>
      <c r="D9" s="165"/>
      <c r="E9" s="166"/>
      <c r="F9" s="166"/>
      <c r="G9" s="166"/>
      <c r="H9" s="166"/>
      <c r="I9" s="166"/>
      <c r="J9" s="166"/>
      <c r="K9" s="167"/>
      <c r="L9" s="112"/>
      <c r="M9" s="115"/>
    </row>
    <row r="10" spans="1:19" ht="9.75" customHeight="1" x14ac:dyDescent="0.25">
      <c r="A10" s="155"/>
      <c r="B10" s="156"/>
      <c r="C10" s="159"/>
      <c r="D10" s="143" t="s">
        <v>1</v>
      </c>
      <c r="E10" s="144"/>
      <c r="F10" s="143" t="s">
        <v>2</v>
      </c>
      <c r="G10" s="147"/>
      <c r="H10" s="144" t="s">
        <v>3</v>
      </c>
      <c r="I10" s="144"/>
      <c r="J10" s="143" t="s">
        <v>4</v>
      </c>
      <c r="K10" s="147"/>
      <c r="L10" s="112"/>
      <c r="M10" s="115"/>
    </row>
    <row r="11" spans="1:19" ht="9" customHeight="1" thickBot="1" x14ac:dyDescent="0.3">
      <c r="A11" s="145"/>
      <c r="B11" s="157"/>
      <c r="C11" s="160"/>
      <c r="D11" s="145"/>
      <c r="E11" s="146"/>
      <c r="F11" s="145"/>
      <c r="G11" s="148"/>
      <c r="H11" s="146"/>
      <c r="I11" s="146"/>
      <c r="J11" s="145"/>
      <c r="K11" s="148"/>
      <c r="L11" s="112"/>
      <c r="M11" s="115"/>
    </row>
    <row r="12" spans="1:19" ht="24" customHeight="1" thickBot="1" x14ac:dyDescent="0.35">
      <c r="A12" s="149" t="s">
        <v>37</v>
      </c>
      <c r="B12" s="150"/>
      <c r="C12" s="151"/>
      <c r="D12" s="3" t="s">
        <v>29</v>
      </c>
      <c r="E12" s="4" t="s">
        <v>30</v>
      </c>
      <c r="F12" s="5" t="s">
        <v>29</v>
      </c>
      <c r="G12" s="6" t="s">
        <v>30</v>
      </c>
      <c r="H12" s="7" t="s">
        <v>29</v>
      </c>
      <c r="I12" s="4" t="s">
        <v>30</v>
      </c>
      <c r="J12" s="8" t="s">
        <v>29</v>
      </c>
      <c r="K12" s="6" t="s">
        <v>30</v>
      </c>
      <c r="L12" s="113"/>
      <c r="M12" s="116"/>
    </row>
    <row r="13" spans="1:19" ht="21.75" customHeight="1" x14ac:dyDescent="0.25">
      <c r="A13" s="9" t="s">
        <v>66</v>
      </c>
      <c r="B13" s="17" t="s">
        <v>11</v>
      </c>
      <c r="C13" s="18" t="s">
        <v>0</v>
      </c>
      <c r="D13" s="19">
        <v>3</v>
      </c>
      <c r="E13" s="20"/>
      <c r="F13" s="21">
        <v>3</v>
      </c>
      <c r="G13" s="22"/>
      <c r="H13" s="19">
        <v>3</v>
      </c>
      <c r="I13" s="20">
        <v>1</v>
      </c>
      <c r="J13" s="19">
        <v>3</v>
      </c>
      <c r="K13" s="20"/>
      <c r="L13" s="23">
        <f t="shared" ref="L13:M16" si="0">D13+F13+H13+J13</f>
        <v>12</v>
      </c>
      <c r="M13" s="62">
        <f t="shared" si="0"/>
        <v>1</v>
      </c>
    </row>
    <row r="14" spans="1:19" ht="21.75" customHeight="1" x14ac:dyDescent="0.25">
      <c r="A14" s="10" t="s">
        <v>65</v>
      </c>
      <c r="B14" s="24" t="s">
        <v>43</v>
      </c>
      <c r="C14" s="25" t="s">
        <v>44</v>
      </c>
      <c r="D14" s="11">
        <v>3</v>
      </c>
      <c r="E14" s="12">
        <v>3</v>
      </c>
      <c r="F14" s="13">
        <v>3</v>
      </c>
      <c r="G14" s="12">
        <v>3</v>
      </c>
      <c r="H14" s="13">
        <v>2</v>
      </c>
      <c r="I14" s="12">
        <v>2</v>
      </c>
      <c r="J14" s="13">
        <v>2</v>
      </c>
      <c r="K14" s="12">
        <v>2</v>
      </c>
      <c r="L14" s="15">
        <f t="shared" si="0"/>
        <v>10</v>
      </c>
      <c r="M14" s="64">
        <f t="shared" si="0"/>
        <v>10</v>
      </c>
    </row>
    <row r="15" spans="1:19" ht="21.75" customHeight="1" x14ac:dyDescent="0.25">
      <c r="A15" s="55" t="s">
        <v>64</v>
      </c>
      <c r="B15" s="24" t="s">
        <v>86</v>
      </c>
      <c r="C15" s="25" t="s">
        <v>84</v>
      </c>
      <c r="D15" s="85"/>
      <c r="E15" s="86"/>
      <c r="F15" s="108"/>
      <c r="G15" s="109"/>
      <c r="H15" s="87">
        <v>1</v>
      </c>
      <c r="I15" s="86">
        <v>1</v>
      </c>
      <c r="J15" s="87">
        <v>1</v>
      </c>
      <c r="K15" s="86">
        <v>1</v>
      </c>
      <c r="L15" s="15">
        <f t="shared" si="0"/>
        <v>2</v>
      </c>
      <c r="M15" s="64">
        <f t="shared" si="0"/>
        <v>2</v>
      </c>
    </row>
    <row r="16" spans="1:19" ht="21.75" customHeight="1" x14ac:dyDescent="0.25">
      <c r="A16" s="61" t="s">
        <v>63</v>
      </c>
      <c r="B16" s="24" t="s">
        <v>70</v>
      </c>
      <c r="C16" s="25" t="s">
        <v>71</v>
      </c>
      <c r="D16" s="85">
        <v>2</v>
      </c>
      <c r="E16" s="86">
        <v>2</v>
      </c>
      <c r="F16" s="87">
        <v>2</v>
      </c>
      <c r="G16" s="88">
        <v>2</v>
      </c>
      <c r="H16" s="102"/>
      <c r="I16" s="86"/>
      <c r="J16" s="85"/>
      <c r="K16" s="86"/>
      <c r="L16" s="15">
        <f t="shared" si="0"/>
        <v>4</v>
      </c>
      <c r="M16" s="64">
        <f t="shared" si="0"/>
        <v>4</v>
      </c>
    </row>
    <row r="17" spans="1:19" ht="21.75" customHeight="1" x14ac:dyDescent="0.25">
      <c r="A17" s="10" t="s">
        <v>62</v>
      </c>
      <c r="B17" s="24" t="s">
        <v>12</v>
      </c>
      <c r="C17" s="25" t="s">
        <v>78</v>
      </c>
      <c r="D17" s="102">
        <v>1</v>
      </c>
      <c r="E17" s="103"/>
      <c r="F17" s="94">
        <v>1</v>
      </c>
      <c r="G17" s="90"/>
      <c r="H17" s="110"/>
      <c r="I17" s="103"/>
      <c r="J17" s="102">
        <v>1</v>
      </c>
      <c r="K17" s="103"/>
      <c r="L17" s="13">
        <f>D17+F17+J17</f>
        <v>3</v>
      </c>
      <c r="M17" s="12">
        <f>G17+I17+K17</f>
        <v>0</v>
      </c>
    </row>
    <row r="18" spans="1:19" ht="21.75" customHeight="1" x14ac:dyDescent="0.25">
      <c r="A18" s="10" t="s">
        <v>61</v>
      </c>
      <c r="B18" s="24" t="s">
        <v>13</v>
      </c>
      <c r="C18" s="25" t="s">
        <v>14</v>
      </c>
      <c r="D18" s="102">
        <v>2</v>
      </c>
      <c r="E18" s="103"/>
      <c r="F18" s="94"/>
      <c r="G18" s="95"/>
      <c r="H18" s="102"/>
      <c r="I18" s="103"/>
      <c r="J18" s="102"/>
      <c r="K18" s="103"/>
      <c r="L18" s="13">
        <f t="shared" ref="L18:M25" si="1">D18+F18+H18+J18</f>
        <v>2</v>
      </c>
      <c r="M18" s="12">
        <f>E18</f>
        <v>0</v>
      </c>
    </row>
    <row r="19" spans="1:19" ht="21.75" customHeight="1" x14ac:dyDescent="0.25">
      <c r="A19" s="10" t="s">
        <v>60</v>
      </c>
      <c r="B19" s="24" t="s">
        <v>107</v>
      </c>
      <c r="C19" s="25" t="s">
        <v>72</v>
      </c>
      <c r="D19" s="102">
        <v>3</v>
      </c>
      <c r="E19" s="103">
        <v>1</v>
      </c>
      <c r="F19" s="94">
        <v>4</v>
      </c>
      <c r="G19" s="95"/>
      <c r="H19" s="102">
        <v>4</v>
      </c>
      <c r="I19" s="103"/>
      <c r="J19" s="102">
        <v>4</v>
      </c>
      <c r="K19" s="103"/>
      <c r="L19" s="13">
        <f t="shared" si="1"/>
        <v>15</v>
      </c>
      <c r="M19" s="12">
        <f>E19+G19+I19+K19</f>
        <v>1</v>
      </c>
    </row>
    <row r="20" spans="1:19" ht="21.75" customHeight="1" x14ac:dyDescent="0.25">
      <c r="A20" s="10" t="s">
        <v>59</v>
      </c>
      <c r="B20" s="24" t="s">
        <v>15</v>
      </c>
      <c r="C20" s="25" t="s">
        <v>73</v>
      </c>
      <c r="D20" s="102">
        <v>2</v>
      </c>
      <c r="E20" s="103"/>
      <c r="F20" s="94">
        <v>2</v>
      </c>
      <c r="G20" s="95"/>
      <c r="H20" s="102"/>
      <c r="I20" s="103"/>
      <c r="J20" s="102"/>
      <c r="K20" s="103"/>
      <c r="L20" s="13">
        <f t="shared" si="1"/>
        <v>4</v>
      </c>
      <c r="M20" s="12">
        <f t="shared" si="1"/>
        <v>0</v>
      </c>
      <c r="P20" t="s">
        <v>94</v>
      </c>
      <c r="Q20" s="1">
        <v>2</v>
      </c>
      <c r="R20" t="s">
        <v>95</v>
      </c>
      <c r="S20" s="1">
        <v>1</v>
      </c>
    </row>
    <row r="21" spans="1:19" ht="21.75" customHeight="1" x14ac:dyDescent="0.25">
      <c r="A21" s="10" t="s">
        <v>58</v>
      </c>
      <c r="B21" s="24" t="s">
        <v>16</v>
      </c>
      <c r="C21" s="25" t="s">
        <v>17</v>
      </c>
      <c r="D21" s="102">
        <v>1</v>
      </c>
      <c r="E21" s="103"/>
      <c r="F21" s="94"/>
      <c r="G21" s="95"/>
      <c r="H21" s="102"/>
      <c r="I21" s="103"/>
      <c r="J21" s="102"/>
      <c r="K21" s="103"/>
      <c r="L21" s="13">
        <f t="shared" si="1"/>
        <v>1</v>
      </c>
      <c r="M21" s="12">
        <f t="shared" si="1"/>
        <v>0</v>
      </c>
      <c r="R21" t="s">
        <v>82</v>
      </c>
      <c r="S21" s="1">
        <v>1</v>
      </c>
    </row>
    <row r="22" spans="1:19" ht="21.75" customHeight="1" x14ac:dyDescent="0.25">
      <c r="A22" s="10" t="s">
        <v>57</v>
      </c>
      <c r="B22" s="24" t="s">
        <v>21</v>
      </c>
      <c r="C22" s="25" t="s">
        <v>22</v>
      </c>
      <c r="D22" s="102">
        <v>1</v>
      </c>
      <c r="E22" s="103"/>
      <c r="F22" s="94"/>
      <c r="G22" s="95"/>
      <c r="H22" s="102"/>
      <c r="I22" s="103"/>
      <c r="J22" s="102"/>
      <c r="K22" s="103"/>
      <c r="L22" s="13">
        <f t="shared" si="1"/>
        <v>1</v>
      </c>
      <c r="M22" s="12">
        <f t="shared" si="1"/>
        <v>0</v>
      </c>
    </row>
    <row r="23" spans="1:19" ht="21.75" customHeight="1" x14ac:dyDescent="0.25">
      <c r="A23" s="10" t="s">
        <v>56</v>
      </c>
      <c r="B23" s="24" t="s">
        <v>18</v>
      </c>
      <c r="C23" s="26" t="s">
        <v>74</v>
      </c>
      <c r="D23" s="104"/>
      <c r="E23" s="105"/>
      <c r="F23" s="106"/>
      <c r="G23" s="107"/>
      <c r="H23" s="85">
        <v>1</v>
      </c>
      <c r="I23" s="86"/>
      <c r="J23" s="85">
        <v>2</v>
      </c>
      <c r="K23" s="86"/>
      <c r="L23" s="13">
        <f t="shared" si="1"/>
        <v>3</v>
      </c>
      <c r="M23" s="12">
        <f t="shared" si="1"/>
        <v>0</v>
      </c>
      <c r="P23" t="s">
        <v>73</v>
      </c>
      <c r="Q23" s="1">
        <v>2</v>
      </c>
      <c r="R23" t="s">
        <v>93</v>
      </c>
      <c r="S23" s="1">
        <v>2</v>
      </c>
    </row>
    <row r="24" spans="1:19" ht="21.75" customHeight="1" x14ac:dyDescent="0.25">
      <c r="A24" s="61" t="s">
        <v>55</v>
      </c>
      <c r="B24" s="31" t="s">
        <v>23</v>
      </c>
      <c r="C24" s="25" t="s">
        <v>75</v>
      </c>
      <c r="D24" s="102">
        <v>2</v>
      </c>
      <c r="E24" s="103">
        <v>2</v>
      </c>
      <c r="F24" s="94">
        <v>2</v>
      </c>
      <c r="G24" s="95">
        <v>2</v>
      </c>
      <c r="H24" s="102">
        <v>2</v>
      </c>
      <c r="I24" s="103">
        <v>2</v>
      </c>
      <c r="J24" s="102"/>
      <c r="K24" s="103"/>
      <c r="L24" s="13">
        <f t="shared" si="1"/>
        <v>6</v>
      </c>
      <c r="M24" s="12">
        <f t="shared" si="1"/>
        <v>6</v>
      </c>
    </row>
    <row r="25" spans="1:19" ht="21.75" customHeight="1" thickBot="1" x14ac:dyDescent="0.3">
      <c r="A25" s="55" t="s">
        <v>85</v>
      </c>
      <c r="B25" s="49" t="s">
        <v>25</v>
      </c>
      <c r="C25" s="26" t="s">
        <v>19</v>
      </c>
      <c r="D25" s="63">
        <v>2</v>
      </c>
      <c r="E25" s="64">
        <v>2</v>
      </c>
      <c r="F25" s="15">
        <v>2</v>
      </c>
      <c r="G25" s="16">
        <v>2</v>
      </c>
      <c r="H25" s="63">
        <v>2</v>
      </c>
      <c r="I25" s="64">
        <v>2</v>
      </c>
      <c r="J25" s="32">
        <v>2</v>
      </c>
      <c r="K25" s="33">
        <v>2</v>
      </c>
      <c r="L25" s="13">
        <f t="shared" si="1"/>
        <v>8</v>
      </c>
      <c r="M25" s="12">
        <f t="shared" si="1"/>
        <v>8</v>
      </c>
    </row>
    <row r="26" spans="1:19" ht="24" customHeight="1" thickBot="1" x14ac:dyDescent="0.3">
      <c r="A26" s="50"/>
      <c r="B26" s="152" t="s">
        <v>36</v>
      </c>
      <c r="C26" s="153"/>
      <c r="D26" s="34">
        <f t="shared" ref="D26:K26" si="2">SUM(D13:D25)</f>
        <v>22</v>
      </c>
      <c r="E26" s="35">
        <f t="shared" si="2"/>
        <v>10</v>
      </c>
      <c r="F26" s="34">
        <f t="shared" si="2"/>
        <v>19</v>
      </c>
      <c r="G26" s="35">
        <f t="shared" si="2"/>
        <v>9</v>
      </c>
      <c r="H26" s="34">
        <f t="shared" si="2"/>
        <v>15</v>
      </c>
      <c r="I26" s="36">
        <f t="shared" si="2"/>
        <v>8</v>
      </c>
      <c r="J26" s="37">
        <f t="shared" si="2"/>
        <v>15</v>
      </c>
      <c r="K26" s="36">
        <f t="shared" si="2"/>
        <v>5</v>
      </c>
      <c r="L26" s="34">
        <f>SUM(L13:L25)</f>
        <v>71</v>
      </c>
      <c r="M26" s="36">
        <f>E26+G26+I26+K26</f>
        <v>32</v>
      </c>
    </row>
    <row r="27" spans="1:19" ht="24" customHeight="1" thickBot="1" x14ac:dyDescent="0.3">
      <c r="A27" s="168" t="s">
        <v>38</v>
      </c>
      <c r="B27" s="169"/>
      <c r="C27" s="170"/>
      <c r="D27" s="38" t="s">
        <v>29</v>
      </c>
      <c r="E27" s="39" t="s">
        <v>30</v>
      </c>
      <c r="F27" s="40" t="s">
        <v>29</v>
      </c>
      <c r="G27" s="41" t="s">
        <v>30</v>
      </c>
      <c r="H27" s="38" t="s">
        <v>29</v>
      </c>
      <c r="I27" s="39" t="s">
        <v>30</v>
      </c>
      <c r="J27" s="40" t="s">
        <v>29</v>
      </c>
      <c r="K27" s="41" t="s">
        <v>30</v>
      </c>
      <c r="L27" s="70"/>
      <c r="M27" s="67"/>
    </row>
    <row r="28" spans="1:19" ht="24" customHeight="1" x14ac:dyDescent="0.3">
      <c r="A28" s="60" t="s">
        <v>54</v>
      </c>
      <c r="B28" s="42" t="s">
        <v>79</v>
      </c>
      <c r="C28" s="78" t="s">
        <v>80</v>
      </c>
      <c r="D28" s="68">
        <v>3</v>
      </c>
      <c r="E28" s="72"/>
      <c r="F28" s="44">
        <v>3</v>
      </c>
      <c r="G28" s="45"/>
      <c r="H28" s="68"/>
      <c r="I28" s="72"/>
      <c r="J28" s="44"/>
      <c r="K28" s="45"/>
      <c r="L28" s="68">
        <f>D28+F28+H28+J28</f>
        <v>6</v>
      </c>
      <c r="M28" s="20">
        <f>E28+G28+I28+K28</f>
        <v>0</v>
      </c>
      <c r="N28" s="80"/>
    </row>
    <row r="29" spans="1:19" ht="24" customHeight="1" x14ac:dyDescent="0.3">
      <c r="A29" s="60" t="s">
        <v>53</v>
      </c>
      <c r="B29" s="24" t="s">
        <v>42</v>
      </c>
      <c r="C29" s="25" t="s">
        <v>76</v>
      </c>
      <c r="D29" s="11">
        <v>2</v>
      </c>
      <c r="E29" s="12"/>
      <c r="F29" s="13">
        <v>2</v>
      </c>
      <c r="G29" s="14"/>
      <c r="H29" s="11"/>
      <c r="I29" s="12"/>
      <c r="J29" s="13"/>
      <c r="K29" s="14"/>
      <c r="L29" s="11">
        <f t="shared" ref="L29:L32" si="3">D29+F29+H29+J29</f>
        <v>4</v>
      </c>
      <c r="M29" s="12">
        <f t="shared" ref="M29:M32" si="4">E29+G29+I29+K29</f>
        <v>0</v>
      </c>
      <c r="N29" s="80"/>
    </row>
    <row r="30" spans="1:19" ht="24" customHeight="1" x14ac:dyDescent="0.3">
      <c r="A30" s="60" t="s">
        <v>52</v>
      </c>
      <c r="B30" s="24" t="s">
        <v>69</v>
      </c>
      <c r="C30" s="25" t="s">
        <v>81</v>
      </c>
      <c r="D30" s="11"/>
      <c r="E30" s="12"/>
      <c r="F30" s="13">
        <v>2</v>
      </c>
      <c r="G30" s="14"/>
      <c r="H30" s="11">
        <v>2</v>
      </c>
      <c r="I30" s="12"/>
      <c r="J30" s="13">
        <v>3</v>
      </c>
      <c r="K30" s="14"/>
      <c r="L30" s="11">
        <f t="shared" si="3"/>
        <v>7</v>
      </c>
      <c r="M30" s="12">
        <f t="shared" si="4"/>
        <v>0</v>
      </c>
      <c r="N30" s="80"/>
    </row>
    <row r="31" spans="1:19" ht="24" customHeight="1" x14ac:dyDescent="0.3">
      <c r="A31" s="60" t="s">
        <v>51</v>
      </c>
      <c r="B31" s="24" t="s">
        <v>31</v>
      </c>
      <c r="C31" s="25" t="s">
        <v>77</v>
      </c>
      <c r="D31" s="11">
        <v>2</v>
      </c>
      <c r="E31" s="12">
        <v>2</v>
      </c>
      <c r="F31" s="13">
        <v>2</v>
      </c>
      <c r="G31" s="14">
        <v>2</v>
      </c>
      <c r="H31" s="11">
        <v>3</v>
      </c>
      <c r="I31" s="12">
        <v>3</v>
      </c>
      <c r="J31" s="13">
        <v>3</v>
      </c>
      <c r="K31" s="14">
        <v>3</v>
      </c>
      <c r="L31" s="11">
        <f t="shared" si="3"/>
        <v>10</v>
      </c>
      <c r="M31" s="12">
        <f t="shared" si="4"/>
        <v>10</v>
      </c>
      <c r="N31" s="80"/>
    </row>
    <row r="32" spans="1:19" ht="24" customHeight="1" x14ac:dyDescent="0.3">
      <c r="A32" s="10" t="s">
        <v>50</v>
      </c>
      <c r="B32" s="24" t="s">
        <v>24</v>
      </c>
      <c r="C32" s="25" t="s">
        <v>20</v>
      </c>
      <c r="D32" s="11"/>
      <c r="E32" s="12"/>
      <c r="F32" s="13"/>
      <c r="G32" s="14"/>
      <c r="H32" s="11">
        <v>5</v>
      </c>
      <c r="I32" s="12">
        <v>3</v>
      </c>
      <c r="J32" s="13">
        <v>4</v>
      </c>
      <c r="K32" s="14">
        <v>3</v>
      </c>
      <c r="L32" s="11">
        <f t="shared" si="3"/>
        <v>9</v>
      </c>
      <c r="M32" s="12">
        <f t="shared" si="4"/>
        <v>6</v>
      </c>
      <c r="N32" s="80"/>
    </row>
    <row r="33" spans="1:19" ht="24" customHeight="1" x14ac:dyDescent="0.3">
      <c r="A33" s="82" t="s">
        <v>49</v>
      </c>
      <c r="B33" s="83" t="s">
        <v>102</v>
      </c>
      <c r="C33" s="84" t="s">
        <v>82</v>
      </c>
      <c r="D33" s="85">
        <v>3</v>
      </c>
      <c r="E33" s="86">
        <v>1</v>
      </c>
      <c r="F33" s="87">
        <v>3</v>
      </c>
      <c r="G33" s="88">
        <v>2</v>
      </c>
      <c r="H33" s="85">
        <v>4</v>
      </c>
      <c r="I33" s="86">
        <v>2</v>
      </c>
      <c r="J33" s="87">
        <v>3</v>
      </c>
      <c r="K33" s="88">
        <v>2</v>
      </c>
      <c r="L33" s="11">
        <f t="shared" ref="L33:L35" si="5">D33+F33+H33+J33</f>
        <v>13</v>
      </c>
      <c r="M33" s="12">
        <f t="shared" ref="M33:M35" si="6">E33+G33+I33+K33</f>
        <v>7</v>
      </c>
      <c r="N33" s="80"/>
    </row>
    <row r="34" spans="1:19" ht="24" customHeight="1" x14ac:dyDescent="0.3">
      <c r="A34" s="82" t="s">
        <v>83</v>
      </c>
      <c r="B34" s="83" t="s">
        <v>108</v>
      </c>
      <c r="C34" s="84" t="s">
        <v>109</v>
      </c>
      <c r="D34" s="89"/>
      <c r="E34" s="89"/>
      <c r="F34" s="90">
        <v>2</v>
      </c>
      <c r="G34" s="89"/>
      <c r="H34" s="90">
        <v>4</v>
      </c>
      <c r="I34" s="90">
        <v>3</v>
      </c>
      <c r="J34" s="90">
        <v>2</v>
      </c>
      <c r="K34" s="90">
        <v>1</v>
      </c>
      <c r="L34" s="11">
        <f t="shared" si="5"/>
        <v>8</v>
      </c>
      <c r="M34" s="12">
        <f t="shared" si="6"/>
        <v>4</v>
      </c>
      <c r="N34" s="80"/>
      <c r="O34" t="s">
        <v>99</v>
      </c>
    </row>
    <row r="35" spans="1:19" ht="24" customHeight="1" thickBot="1" x14ac:dyDescent="0.35">
      <c r="A35" s="82" t="s">
        <v>92</v>
      </c>
      <c r="B35" s="91" t="s">
        <v>23</v>
      </c>
      <c r="C35" s="92" t="s">
        <v>75</v>
      </c>
      <c r="D35" s="97"/>
      <c r="E35" s="93"/>
      <c r="F35" s="98"/>
      <c r="G35" s="99"/>
      <c r="H35" s="100"/>
      <c r="I35" s="101"/>
      <c r="J35" s="94">
        <v>4</v>
      </c>
      <c r="K35" s="95">
        <v>3</v>
      </c>
      <c r="L35" s="11">
        <f t="shared" si="5"/>
        <v>4</v>
      </c>
      <c r="M35" s="12">
        <f t="shared" si="6"/>
        <v>3</v>
      </c>
      <c r="N35" s="80"/>
      <c r="O35" s="176" t="s">
        <v>100</v>
      </c>
      <c r="P35" s="176"/>
      <c r="Q35" s="176"/>
      <c r="R35" t="s">
        <v>101</v>
      </c>
    </row>
    <row r="36" spans="1:19" ht="24" customHeight="1" thickBot="1" x14ac:dyDescent="0.35">
      <c r="A36" s="52"/>
      <c r="B36" s="152" t="s">
        <v>36</v>
      </c>
      <c r="C36" s="171"/>
      <c r="D36" s="34">
        <f t="shared" ref="D36:M36" si="7">SUM(D28:D35)</f>
        <v>10</v>
      </c>
      <c r="E36" s="36">
        <f t="shared" si="7"/>
        <v>3</v>
      </c>
      <c r="F36" s="56">
        <f t="shared" si="7"/>
        <v>14</v>
      </c>
      <c r="G36" s="35">
        <f t="shared" si="7"/>
        <v>4</v>
      </c>
      <c r="H36" s="57">
        <f t="shared" si="7"/>
        <v>18</v>
      </c>
      <c r="I36" s="36">
        <f t="shared" si="7"/>
        <v>11</v>
      </c>
      <c r="J36" s="56">
        <f t="shared" si="7"/>
        <v>19</v>
      </c>
      <c r="K36" s="35">
        <f t="shared" si="7"/>
        <v>12</v>
      </c>
      <c r="L36" s="71">
        <f t="shared" si="7"/>
        <v>61</v>
      </c>
      <c r="M36" s="69">
        <f t="shared" si="7"/>
        <v>30</v>
      </c>
      <c r="N36" s="80"/>
    </row>
    <row r="37" spans="1:19" ht="24" customHeight="1" thickBot="1" x14ac:dyDescent="0.35">
      <c r="A37" s="172" t="s">
        <v>39</v>
      </c>
      <c r="B37" s="173"/>
      <c r="C37" s="171"/>
      <c r="D37" s="59"/>
      <c r="E37" s="59"/>
      <c r="F37" s="59"/>
      <c r="G37" s="59"/>
      <c r="H37" s="59"/>
      <c r="I37" s="59"/>
      <c r="J37" s="59"/>
      <c r="K37" s="59"/>
      <c r="L37" s="59"/>
      <c r="M37" s="58"/>
      <c r="N37" s="80"/>
    </row>
    <row r="38" spans="1:19" s="2" customFormat="1" ht="24" customHeight="1" thickBot="1" x14ac:dyDescent="0.3">
      <c r="A38" s="174" t="s">
        <v>41</v>
      </c>
      <c r="B38" s="175"/>
      <c r="C38" s="175"/>
      <c r="D38" s="66">
        <f t="shared" ref="D38:L38" si="8">D26+D36</f>
        <v>32</v>
      </c>
      <c r="E38" s="65">
        <f t="shared" si="8"/>
        <v>13</v>
      </c>
      <c r="F38" s="66">
        <f t="shared" si="8"/>
        <v>33</v>
      </c>
      <c r="G38" s="65">
        <f t="shared" si="8"/>
        <v>13</v>
      </c>
      <c r="H38" s="66">
        <f t="shared" si="8"/>
        <v>33</v>
      </c>
      <c r="I38" s="65">
        <f t="shared" si="8"/>
        <v>19</v>
      </c>
      <c r="J38" s="66">
        <f t="shared" si="8"/>
        <v>34</v>
      </c>
      <c r="K38" s="65">
        <f t="shared" si="8"/>
        <v>17</v>
      </c>
      <c r="L38" s="66">
        <f t="shared" si="8"/>
        <v>132</v>
      </c>
      <c r="M38" s="65">
        <f>E38+G38+I38+K38</f>
        <v>62</v>
      </c>
      <c r="N38" s="81"/>
      <c r="Q38" s="79"/>
      <c r="S38" s="79"/>
    </row>
    <row r="39" spans="1:19" ht="24" customHeight="1" thickBot="1" x14ac:dyDescent="0.35">
      <c r="A39" s="168" t="s">
        <v>40</v>
      </c>
      <c r="B39" s="169"/>
      <c r="C39" s="169"/>
      <c r="D39" s="40" t="s">
        <v>29</v>
      </c>
      <c r="E39" s="39" t="s">
        <v>30</v>
      </c>
      <c r="F39" s="40" t="s">
        <v>29</v>
      </c>
      <c r="G39" s="41" t="s">
        <v>30</v>
      </c>
      <c r="H39" s="73" t="s">
        <v>29</v>
      </c>
      <c r="I39" s="74" t="s">
        <v>30</v>
      </c>
      <c r="J39" s="68" t="s">
        <v>29</v>
      </c>
      <c r="K39" s="72" t="s">
        <v>30</v>
      </c>
      <c r="L39" s="75"/>
      <c r="M39" s="67"/>
      <c r="N39" s="80"/>
    </row>
    <row r="40" spans="1:19" ht="24" customHeight="1" x14ac:dyDescent="0.3">
      <c r="A40" s="141" t="s">
        <v>32</v>
      </c>
      <c r="B40" s="17" t="s">
        <v>45</v>
      </c>
      <c r="C40" s="18" t="s">
        <v>47</v>
      </c>
      <c r="D40" s="19"/>
      <c r="E40" s="20"/>
      <c r="F40" s="21"/>
      <c r="G40" s="22"/>
      <c r="H40" s="19">
        <v>2</v>
      </c>
      <c r="I40" s="22">
        <v>2</v>
      </c>
      <c r="J40" s="19">
        <v>2</v>
      </c>
      <c r="K40" s="20">
        <v>2</v>
      </c>
      <c r="L40" s="21">
        <f>D40+F40+H40+J40</f>
        <v>4</v>
      </c>
      <c r="M40" s="20">
        <f>E40+G40+I40+K40</f>
        <v>4</v>
      </c>
      <c r="N40" s="80"/>
    </row>
    <row r="41" spans="1:19" ht="24" customHeight="1" thickBot="1" x14ac:dyDescent="0.35">
      <c r="A41" s="142"/>
      <c r="B41" s="77" t="s">
        <v>46</v>
      </c>
      <c r="C41" s="76" t="s">
        <v>48</v>
      </c>
      <c r="D41" s="32"/>
      <c r="E41" s="33"/>
      <c r="F41" s="53"/>
      <c r="G41" s="54"/>
      <c r="H41" s="32">
        <v>2</v>
      </c>
      <c r="I41" s="54">
        <v>2</v>
      </c>
      <c r="J41" s="32">
        <v>2</v>
      </c>
      <c r="K41" s="33">
        <v>2</v>
      </c>
      <c r="L41" s="53">
        <f>D41+F41+H41+J41</f>
        <v>4</v>
      </c>
      <c r="M41" s="33">
        <f>E41+G41+I41+K41</f>
        <v>4</v>
      </c>
      <c r="N41" s="80"/>
    </row>
  </sheetData>
  <mergeCells count="35">
    <mergeCell ref="O4:R4"/>
    <mergeCell ref="O5:Q5"/>
    <mergeCell ref="O2:Q2"/>
    <mergeCell ref="O3:Q3"/>
    <mergeCell ref="O35:Q35"/>
    <mergeCell ref="A39:C39"/>
    <mergeCell ref="A40:A41"/>
    <mergeCell ref="A12:C12"/>
    <mergeCell ref="B26:C26"/>
    <mergeCell ref="A27:C27"/>
    <mergeCell ref="B36:C36"/>
    <mergeCell ref="A37:C37"/>
    <mergeCell ref="A38:C38"/>
    <mergeCell ref="A7:M7"/>
    <mergeCell ref="A8:B11"/>
    <mergeCell ref="C8:C11"/>
    <mergeCell ref="D8:K9"/>
    <mergeCell ref="L8:L12"/>
    <mergeCell ref="M8:M12"/>
    <mergeCell ref="D10:E11"/>
    <mergeCell ref="F10:G11"/>
    <mergeCell ref="H10:I11"/>
    <mergeCell ref="J10:K11"/>
    <mergeCell ref="A4:D4"/>
    <mergeCell ref="E4:M4"/>
    <mergeCell ref="A5:D5"/>
    <mergeCell ref="E5:M5"/>
    <mergeCell ref="A6:D6"/>
    <mergeCell ref="E6:M6"/>
    <mergeCell ref="A1:D1"/>
    <mergeCell ref="E1:M1"/>
    <mergeCell ref="A2:D2"/>
    <mergeCell ref="E2:M2"/>
    <mergeCell ref="A3:D3"/>
    <mergeCell ref="E3:M3"/>
  </mergeCells>
  <pageMargins left="0.78740157480314965" right="0.39370078740157483" top="1.1811023622047245" bottom="0" header="0" footer="0"/>
  <pageSetup paperSize="9" scale="79" orientation="portrait" horizontalDpi="4294967295" verticalDpi="4294967295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5</vt:i4>
      </vt:variant>
    </vt:vector>
  </HeadingPairs>
  <TitlesOfParts>
    <vt:vector size="8" baseType="lpstr">
      <vt:lpstr>UP-Ele-PP_2024-25</vt:lpstr>
      <vt:lpstr>UP-Ele-PP_od_2026-27_A</vt:lpstr>
      <vt:lpstr>UP-Ele-PP_od_2026-27_B</vt:lpstr>
      <vt:lpstr>'UP-Ele-PP_od_2026-27_A'!Oblast_tisku</vt:lpstr>
      <vt:lpstr>'UP-Ele-PP_od_2026-27_B'!Oblast_tisku</vt:lpstr>
      <vt:lpstr>'UP-Ele-PP_2024-25'!Print_Area</vt:lpstr>
      <vt:lpstr>'UP-Ele-PP_od_2026-27_A'!Print_Area</vt:lpstr>
      <vt:lpstr>'UP-Ele-PP_od_2026-27_B'!Print_Area</vt:lpstr>
    </vt:vector>
  </TitlesOfParts>
  <Company>SPŠ VOŠ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titlova</dc:creator>
  <cp:lastModifiedBy>Aleš Bráza</cp:lastModifiedBy>
  <cp:lastPrinted>2026-06-08T09:31:55Z</cp:lastPrinted>
  <dcterms:created xsi:type="dcterms:W3CDTF">2008-10-04T10:59:57Z</dcterms:created>
  <dcterms:modified xsi:type="dcterms:W3CDTF">2026-09-02T05:30:17Z</dcterms:modified>
</cp:coreProperties>
</file>